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rnl.sharepoint.com/sites/IVG-Bedrijfsbureau/Shared Documents/General/shared.obp/Team 1/Curriculum schema's en status examenprogramma's/2024-2025/Definitieve schema's Bachelors/"/>
    </mc:Choice>
  </mc:AlternateContent>
  <xr:revisionPtr revIDLastSave="179" documentId="8_{80649A45-3FB2-4223-A565-F2550F9AB042}" xr6:coauthVersionLast="47" xr6:coauthVersionMax="47" xr10:uidLastSave="{F9C3636F-74A4-41BF-A00A-7FB6DDF4043C}"/>
  <bookViews>
    <workbookView xWindow="-110" yWindow="-110" windowWidth="22780" windowHeight="14540" xr2:uid="{00000000-000D-0000-FFFF-FFFF00000000}"/>
  </bookViews>
  <sheets>
    <sheet name="Onderwijsperiode" sheetId="1" r:id="rId1"/>
    <sheet name="Blokken" sheetId="2" r:id="rId2"/>
    <sheet name="Semester" sheetId="3" r:id="rId3"/>
    <sheet name="Minor" sheetId="4" r:id="rId4"/>
    <sheet name="Conversie" sheetId="5" r:id="rId5"/>
  </sheets>
  <definedNames>
    <definedName name="ROM">Blokken!#REF!</definedName>
    <definedName name="Toets">Blokken!$C$3:$C$11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F24" i="4"/>
  <c r="D24" i="4"/>
  <c r="F12" i="4"/>
  <c r="D12" i="4"/>
  <c r="C24" i="4"/>
  <c r="J16" i="3" l="1"/>
  <c r="H16" i="3"/>
  <c r="F16" i="3"/>
  <c r="D16" i="3"/>
  <c r="C16" i="3"/>
  <c r="D21" i="2"/>
  <c r="C21" i="2"/>
  <c r="D35" i="1"/>
  <c r="F35" i="1"/>
  <c r="H35" i="1"/>
  <c r="J35" i="1"/>
  <c r="D36" i="1"/>
  <c r="F36" i="1"/>
  <c r="H36" i="1"/>
  <c r="J36" i="1"/>
  <c r="D37" i="1"/>
  <c r="F37" i="1"/>
  <c r="H37" i="1"/>
  <c r="J37" i="1"/>
  <c r="D38" i="1"/>
  <c r="F38" i="1"/>
  <c r="H38" i="1"/>
  <c r="J38" i="1"/>
  <c r="D39" i="1"/>
  <c r="F39" i="1"/>
  <c r="H39" i="1"/>
  <c r="J39" i="1"/>
  <c r="D40" i="1"/>
  <c r="F40" i="1"/>
  <c r="H40" i="1"/>
  <c r="J40" i="1"/>
  <c r="D41" i="1"/>
  <c r="F41" i="1"/>
  <c r="H41" i="1"/>
  <c r="J41" i="1"/>
  <c r="D42" i="1"/>
  <c r="F42" i="1"/>
  <c r="H42" i="1"/>
  <c r="J42" i="1"/>
  <c r="D43" i="1"/>
  <c r="F43" i="1"/>
  <c r="H43" i="1"/>
  <c r="J43" i="1"/>
  <c r="D46" i="1"/>
  <c r="F46" i="1"/>
  <c r="H46" i="1"/>
  <c r="J46" i="1"/>
  <c r="D47" i="1"/>
  <c r="F47" i="1"/>
  <c r="H47" i="1"/>
  <c r="J47" i="1"/>
  <c r="D48" i="1"/>
  <c r="F48" i="1"/>
  <c r="H48" i="1"/>
  <c r="J48" i="1"/>
  <c r="D49" i="1"/>
  <c r="F49" i="1"/>
  <c r="H49" i="1"/>
  <c r="J49" i="1"/>
  <c r="J31" i="1"/>
  <c r="H31" i="1"/>
  <c r="F31" i="1"/>
</calcChain>
</file>

<file path=xl/sharedStrings.xml><?xml version="1.0" encoding="utf-8"?>
<sst xmlns="http://schemas.openxmlformats.org/spreadsheetml/2006/main" count="274" uniqueCount="118">
  <si>
    <t>Curriculumschema opleiding Verpleegkunde jaar 1, studiejaar 2024-2025, route voltijd</t>
  </si>
  <si>
    <t>Cursusnaam</t>
  </si>
  <si>
    <t xml:space="preserve">Cursuscode </t>
  </si>
  <si>
    <t>sp</t>
  </si>
  <si>
    <t>Onderwijsperiode1</t>
  </si>
  <si>
    <t>Onderwijsperiode 2</t>
  </si>
  <si>
    <t>Onderwijsperiode 3</t>
  </si>
  <si>
    <t>Onderwijsperiode 4</t>
  </si>
  <si>
    <t xml:space="preserve">    Praktische oefening</t>
  </si>
  <si>
    <t>Eindniveau</t>
  </si>
  <si>
    <t>Legenda</t>
  </si>
  <si>
    <t>contacttijd x 50 min.</t>
  </si>
  <si>
    <t>Toets</t>
  </si>
  <si>
    <t>Onderwijsperiode 1, Leeruitkomst 1
Verpleegkundige in opleiding.</t>
  </si>
  <si>
    <t>Persoonlijke en professionele identiteit</t>
  </si>
  <si>
    <t>OVK11PPI01</t>
  </si>
  <si>
    <t>M</t>
  </si>
  <si>
    <t>D= Digitale toets</t>
  </si>
  <si>
    <t>Verpleegtechnische vaardigheden</t>
  </si>
  <si>
    <t>OVK11VTV01</t>
  </si>
  <si>
    <t>VH</t>
  </si>
  <si>
    <t>POA</t>
  </si>
  <si>
    <t xml:space="preserve">MC= Multiple choice </t>
  </si>
  <si>
    <t>Communicatieve vaardigheden</t>
  </si>
  <si>
    <t>OVK11COM01</t>
  </si>
  <si>
    <t>M= Mondeling</t>
  </si>
  <si>
    <t xml:space="preserve">Praktijkvraagstuk </t>
  </si>
  <si>
    <t>OVK11PVS01</t>
  </si>
  <si>
    <t>PF en M</t>
  </si>
  <si>
    <t>VH = Vaardigheidstoets</t>
  </si>
  <si>
    <t>Anatomie, fysiologie, pathologie</t>
  </si>
  <si>
    <t>OVK11AFP01</t>
  </si>
  <si>
    <t>MC</t>
  </si>
  <si>
    <t xml:space="preserve">PF= Portfolio </t>
  </si>
  <si>
    <t xml:space="preserve">Verpleegkunde </t>
  </si>
  <si>
    <t>OVK11VPK01</t>
  </si>
  <si>
    <t xml:space="preserve">Onderwijsperiode 2, Leeruitkomst 2
Kwaliteit van zorg. </t>
  </si>
  <si>
    <t>OVK12PPI01</t>
  </si>
  <si>
    <t>NB: er zijn meerdere toetsvormen mogelijk binnen één cursus.</t>
  </si>
  <si>
    <t>OVK12VTV01</t>
  </si>
  <si>
    <t>OVK12COM01</t>
  </si>
  <si>
    <t>Bij de kolom 'Praktische oefening':</t>
  </si>
  <si>
    <t>OVK12PVS01</t>
  </si>
  <si>
    <t>POA= verplichte aanwezigheid bij cursussen met 'praktische oefeningen'</t>
  </si>
  <si>
    <t>OVK12AFP01</t>
  </si>
  <si>
    <t>OVK12VPK01</t>
  </si>
  <si>
    <t>Keuzeonderwijs</t>
  </si>
  <si>
    <t>Onderwijsperiode 3, Leeruitkomst 3.
Samenwerken voor goede zorg.</t>
  </si>
  <si>
    <t>OVK13VTV01</t>
  </si>
  <si>
    <t>OVK13COM01</t>
  </si>
  <si>
    <t>OVK13PVS01</t>
  </si>
  <si>
    <t>OVK13AFP01</t>
  </si>
  <si>
    <t>Medisch rekenen</t>
  </si>
  <si>
    <t>OVK13REK01</t>
  </si>
  <si>
    <t>Onderwijsperiode 4, Leeruitkomst 4
Zorg voor beter.</t>
  </si>
  <si>
    <t xml:space="preserve">Verpleegtechnische en communicatieve vaardigheden </t>
  </si>
  <si>
    <t>OVK14VAH01</t>
  </si>
  <si>
    <t>OVK14PVS01</t>
  </si>
  <si>
    <t>OVK14AFP01 </t>
  </si>
  <si>
    <t>Curriculumschema opleiding …..... jaar …..., studiejaar 20...-20….., route …....</t>
  </si>
  <si>
    <t>Cursuscode</t>
  </si>
  <si>
    <t>B1</t>
  </si>
  <si>
    <t>B2</t>
  </si>
  <si>
    <t>B3</t>
  </si>
  <si>
    <t>B4</t>
  </si>
  <si>
    <t>B5</t>
  </si>
  <si>
    <t>B6</t>
  </si>
  <si>
    <t>B7</t>
  </si>
  <si>
    <t>B8</t>
  </si>
  <si>
    <t>Toetscode</t>
  </si>
  <si>
    <t>Cursus 1</t>
  </si>
  <si>
    <t>AS= Assessment</t>
  </si>
  <si>
    <t>Cursus 2</t>
  </si>
  <si>
    <t>Cursus 3</t>
  </si>
  <si>
    <t>Cursus 4</t>
  </si>
  <si>
    <t>Cursus 5</t>
  </si>
  <si>
    <t>O= Opdracht</t>
  </si>
  <si>
    <t>Cursus 6</t>
  </si>
  <si>
    <t>P= Presentatie</t>
  </si>
  <si>
    <t>Cursus 7</t>
  </si>
  <si>
    <t>S= Schriftelijk</t>
  </si>
  <si>
    <t>Cursus 8</t>
  </si>
  <si>
    <t>S*= Herkansing schriftelijke toets</t>
  </si>
  <si>
    <t>Cursus 9</t>
  </si>
  <si>
    <t>V= Verslag</t>
  </si>
  <si>
    <t>Cursus 10</t>
  </si>
  <si>
    <t>TWG= Toets werkgroep</t>
  </si>
  <si>
    <t>Cursus 11</t>
  </si>
  <si>
    <t>Cursus 12</t>
  </si>
  <si>
    <t>ST= Samengestelde toets</t>
  </si>
  <si>
    <t>Cursus 13</t>
  </si>
  <si>
    <t>GO= Groepsopdracht</t>
  </si>
  <si>
    <t>Cursus 14</t>
  </si>
  <si>
    <t>Cursus 15</t>
  </si>
  <si>
    <t>Cursus 16</t>
  </si>
  <si>
    <t>Cursus 17</t>
  </si>
  <si>
    <t>PO= cursus 'praktische oefeningen'</t>
  </si>
  <si>
    <t xml:space="preserve"> </t>
  </si>
  <si>
    <t>Onderwijsperiode 1</t>
  </si>
  <si>
    <t xml:space="preserve">Eindniveau </t>
  </si>
  <si>
    <t>Onderwijsperiode 1 en 2</t>
  </si>
  <si>
    <t>Onderwijsperiode 3 en 4</t>
  </si>
  <si>
    <r>
      <t xml:space="preserve">Curriculumschema minor …....................................., opleiding …...............studiejaar 2024-2025, </t>
    </r>
    <r>
      <rPr>
        <b/>
        <sz val="11"/>
        <color rgb="FFFF0000"/>
        <rFont val="Arial"/>
        <family val="2"/>
      </rPr>
      <t>route dt/du</t>
    </r>
  </si>
  <si>
    <t>Cursusnaam (geen toetsvorm)</t>
  </si>
  <si>
    <t>Legenda toetsvormen</t>
  </si>
  <si>
    <t>Onderwijsperiode 1 en 2 - theorie</t>
  </si>
  <si>
    <t>V = Verslag</t>
  </si>
  <si>
    <t>M= Mondelinge toets</t>
  </si>
  <si>
    <t>S= Schriftelijke toets</t>
  </si>
  <si>
    <t>V= Vaardigheidstoets</t>
  </si>
  <si>
    <t>Onderwijsperiode 1 en 2 - praktijk</t>
  </si>
  <si>
    <t>O=Opdracht</t>
  </si>
  <si>
    <t>Werk of stage</t>
  </si>
  <si>
    <t>Werk of stagegerelateerde opdracht</t>
  </si>
  <si>
    <t>Conversie</t>
  </si>
  <si>
    <t>Cursusnaam (oud)</t>
  </si>
  <si>
    <t> </t>
  </si>
  <si>
    <t>Cursusnaam (nieuw)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</si>
</sst>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i/>
      <u/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9"/>
      <color rgb="FF000000"/>
      <name val="Arial"/>
      <family val="2"/>
    </font>
    <font>
      <sz val="9"/>
      <color theme="0" tint="-0.34998626667073579"/>
      <name val="Arial"/>
      <family val="2"/>
      <charset val="1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BDBDB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9D9D9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rgb="FF000000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vertical="top" wrapText="1"/>
    </xf>
    <xf numFmtId="0" fontId="2" fillId="0" borderId="0" xfId="0" applyFont="1"/>
    <xf numFmtId="0" fontId="1" fillId="0" borderId="0" xfId="0" applyFont="1"/>
    <xf numFmtId="0" fontId="8" fillId="0" borderId="0" xfId="0" applyFont="1" applyAlignment="1">
      <alignment horizontal="left" wrapText="1"/>
    </xf>
    <xf numFmtId="0" fontId="9" fillId="0" borderId="3" xfId="0" applyFont="1" applyBorder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3" borderId="6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wrapText="1"/>
    </xf>
    <xf numFmtId="0" fontId="13" fillId="5" borderId="6" xfId="0" applyFont="1" applyFill="1" applyBorder="1" applyAlignment="1">
      <alignment horizontal="left" wrapText="1"/>
    </xf>
    <xf numFmtId="0" fontId="13" fillId="5" borderId="6" xfId="0" applyFont="1" applyFill="1" applyBorder="1" applyAlignment="1">
      <alignment horizontal="center" wrapText="1"/>
    </xf>
    <xf numFmtId="0" fontId="14" fillId="5" borderId="6" xfId="0" applyFont="1" applyFill="1" applyBorder="1" applyAlignment="1">
      <alignment horizontal="center" wrapText="1"/>
    </xf>
    <xf numFmtId="0" fontId="14" fillId="5" borderId="6" xfId="0" applyFont="1" applyFill="1" applyBorder="1" applyAlignment="1">
      <alignment wrapText="1"/>
    </xf>
    <xf numFmtId="0" fontId="13" fillId="5" borderId="6" xfId="0" applyFont="1" applyFill="1" applyBorder="1" applyAlignment="1">
      <alignment horizontal="center" vertical="center" wrapText="1"/>
    </xf>
    <xf numFmtId="0" fontId="14" fillId="0" borderId="6" xfId="0" applyFont="1" applyBorder="1"/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vertical="center"/>
    </xf>
    <xf numFmtId="0" fontId="13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justify"/>
    </xf>
    <xf numFmtId="0" fontId="14" fillId="4" borderId="10" xfId="0" applyFont="1" applyFill="1" applyBorder="1" applyAlignment="1">
      <alignment wrapText="1"/>
    </xf>
    <xf numFmtId="0" fontId="13" fillId="5" borderId="11" xfId="0" applyFont="1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5" borderId="11" xfId="0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3" fillId="3" borderId="12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wrapText="1"/>
    </xf>
    <xf numFmtId="0" fontId="16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/>
    <xf numFmtId="0" fontId="14" fillId="6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wrapText="1"/>
    </xf>
    <xf numFmtId="0" fontId="13" fillId="5" borderId="4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3" fillId="0" borderId="19" xfId="0" applyFont="1" applyBorder="1" applyAlignment="1">
      <alignment vertical="center"/>
    </xf>
    <xf numFmtId="0" fontId="5" fillId="0" borderId="2" xfId="0" applyFont="1" applyBorder="1"/>
    <xf numFmtId="0" fontId="5" fillId="0" borderId="23" xfId="0" applyFont="1" applyBorder="1"/>
    <xf numFmtId="0" fontId="14" fillId="4" borderId="24" xfId="0" applyFont="1" applyFill="1" applyBorder="1" applyAlignment="1">
      <alignment wrapText="1"/>
    </xf>
    <xf numFmtId="0" fontId="17" fillId="5" borderId="4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vertical="center"/>
    </xf>
    <xf numFmtId="0" fontId="5" fillId="0" borderId="2" xfId="0" applyFont="1" applyBorder="1" applyAlignment="1">
      <alignment wrapText="1"/>
    </xf>
    <xf numFmtId="0" fontId="5" fillId="0" borderId="25" xfId="0" applyFont="1" applyBorder="1"/>
    <xf numFmtId="0" fontId="14" fillId="3" borderId="20" xfId="0" applyFont="1" applyFill="1" applyBorder="1" applyAlignment="1">
      <alignment vertical="center" wrapText="1"/>
    </xf>
    <xf numFmtId="0" fontId="13" fillId="3" borderId="21" xfId="0" applyFont="1" applyFill="1" applyBorder="1" applyAlignment="1">
      <alignment vertical="center"/>
    </xf>
    <xf numFmtId="0" fontId="13" fillId="3" borderId="22" xfId="0" applyFont="1" applyFill="1" applyBorder="1" applyAlignment="1">
      <alignment vertical="center"/>
    </xf>
    <xf numFmtId="0" fontId="13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vertical="center"/>
    </xf>
    <xf numFmtId="16" fontId="14" fillId="3" borderId="29" xfId="0" applyNumberFormat="1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3" fillId="3" borderId="34" xfId="0" applyFont="1" applyFill="1" applyBorder="1" applyAlignment="1">
      <alignment vertical="center"/>
    </xf>
    <xf numFmtId="0" fontId="13" fillId="3" borderId="35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3" fillId="8" borderId="35" xfId="0" applyFont="1" applyFill="1" applyBorder="1" applyAlignment="1">
      <alignment horizontal="center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vertical="center"/>
    </xf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9" borderId="6" xfId="0" applyFont="1" applyFill="1" applyBorder="1" applyAlignment="1">
      <alignment wrapText="1"/>
    </xf>
    <xf numFmtId="0" fontId="23" fillId="10" borderId="6" xfId="0" applyFont="1" applyFill="1" applyBorder="1"/>
    <xf numFmtId="0" fontId="5" fillId="10" borderId="6" xfId="0" applyFont="1" applyFill="1" applyBorder="1" applyAlignment="1">
      <alignment horizontal="center"/>
    </xf>
    <xf numFmtId="0" fontId="24" fillId="10" borderId="6" xfId="0" applyFont="1" applyFill="1" applyBorder="1"/>
    <xf numFmtId="0" fontId="5" fillId="11" borderId="6" xfId="0" applyFont="1" applyFill="1" applyBorder="1" applyAlignment="1">
      <alignment wrapText="1"/>
    </xf>
    <xf numFmtId="0" fontId="5" fillId="0" borderId="6" xfId="0" applyFont="1" applyBorder="1"/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4" fillId="0" borderId="6" xfId="0" applyFont="1" applyBorder="1"/>
    <xf numFmtId="0" fontId="25" fillId="10" borderId="6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24" fillId="12" borderId="6" xfId="0" applyFont="1" applyFill="1" applyBorder="1"/>
    <xf numFmtId="0" fontId="5" fillId="0" borderId="6" xfId="0" applyFont="1" applyBorder="1" applyAlignment="1">
      <alignment wrapText="1"/>
    </xf>
    <xf numFmtId="0" fontId="5" fillId="8" borderId="6" xfId="0" applyFont="1" applyFill="1" applyBorder="1" applyAlignment="1">
      <alignment wrapText="1"/>
    </xf>
    <xf numFmtId="0" fontId="23" fillId="8" borderId="6" xfId="0" applyFont="1" applyFill="1" applyBorder="1"/>
    <xf numFmtId="0" fontId="5" fillId="8" borderId="6" xfId="0" applyFont="1" applyFill="1" applyBorder="1" applyAlignment="1">
      <alignment horizontal="center"/>
    </xf>
    <xf numFmtId="0" fontId="24" fillId="8" borderId="6" xfId="0" applyFont="1" applyFill="1" applyBorder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8" fillId="0" borderId="0" xfId="0" applyFont="1" applyAlignment="1">
      <alignment wrapText="1"/>
    </xf>
    <xf numFmtId="0" fontId="29" fillId="0" borderId="0" xfId="0" applyFont="1"/>
    <xf numFmtId="0" fontId="13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3" fillId="0" borderId="41" xfId="0" applyFont="1" applyBorder="1" applyAlignment="1">
      <alignment horizontal="center"/>
    </xf>
    <xf numFmtId="0" fontId="23" fillId="0" borderId="25" xfId="0" applyFont="1" applyBorder="1"/>
    <xf numFmtId="0" fontId="16" fillId="0" borderId="25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16" fillId="0" borderId="6" xfId="0" applyFont="1" applyBorder="1"/>
    <xf numFmtId="0" fontId="13" fillId="3" borderId="8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6" xfId="0" applyFont="1" applyFill="1" applyBorder="1" applyAlignment="1">
      <alignment horizontal="left" wrapText="1"/>
    </xf>
    <xf numFmtId="0" fontId="13" fillId="3" borderId="6" xfId="0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left"/>
    </xf>
    <xf numFmtId="0" fontId="10" fillId="0" borderId="39" xfId="0" applyFont="1" applyBorder="1" applyAlignment="1">
      <alignment horizontal="left"/>
    </xf>
    <xf numFmtId="0" fontId="13" fillId="3" borderId="28" xfId="0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0" fontId="13" fillId="3" borderId="29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14" fillId="3" borderId="29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30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10" fillId="0" borderId="40" xfId="0" applyFont="1" applyBorder="1" applyAlignment="1">
      <alignment horizontal="left"/>
    </xf>
    <xf numFmtId="0" fontId="14" fillId="3" borderId="16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wrapText="1"/>
    </xf>
    <xf numFmtId="0" fontId="14" fillId="3" borderId="18" xfId="0" applyFont="1" applyFill="1" applyBorder="1" applyAlignment="1">
      <alignment wrapText="1"/>
    </xf>
    <xf numFmtId="0" fontId="13" fillId="3" borderId="16" xfId="0" applyFont="1" applyFill="1" applyBorder="1" applyAlignment="1">
      <alignment horizontal="left" wrapText="1"/>
    </xf>
    <xf numFmtId="0" fontId="2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12" fillId="14" borderId="5" xfId="0" applyFont="1" applyFill="1" applyBorder="1" applyAlignment="1">
      <alignment horizontal="center"/>
    </xf>
    <xf numFmtId="0" fontId="12" fillId="14" borderId="23" xfId="0" applyFont="1" applyFill="1" applyBorder="1" applyAlignment="1">
      <alignment horizontal="center"/>
    </xf>
    <xf numFmtId="0" fontId="12" fillId="14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9" fillId="0" borderId="0" xfId="0" applyFont="1" applyBorder="1"/>
    <xf numFmtId="0" fontId="0" fillId="0" borderId="39" xfId="0" applyBorder="1" applyAlignment="1"/>
    <xf numFmtId="0" fontId="0" fillId="0" borderId="40" xfId="0" applyBorder="1" applyAlignment="1"/>
    <xf numFmtId="0" fontId="10" fillId="0" borderId="1" xfId="0" applyFont="1" applyBorder="1" applyAlignment="1"/>
    <xf numFmtId="0" fontId="12" fillId="13" borderId="1" xfId="0" applyFont="1" applyFill="1" applyBorder="1" applyAlignment="1"/>
  </cellXfs>
  <cellStyles count="1">
    <cellStyle name="Standaard" xfId="0" builtinId="0"/>
  </cellStyles>
  <dxfs count="19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FF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showGridLines="0" tabSelected="1" zoomScale="110" zoomScaleNormal="110" workbookViewId="0">
      <selection activeCell="Y38" sqref="Y38"/>
    </sheetView>
  </sheetViews>
  <sheetFormatPr defaultRowHeight="14.45"/>
  <cols>
    <col min="1" max="1" width="38.5703125" customWidth="1"/>
    <col min="2" max="2" width="12.140625" bestFit="1" customWidth="1"/>
    <col min="3" max="3" width="4.5703125" customWidth="1"/>
    <col min="11" max="11" width="9" customWidth="1"/>
    <col min="12" max="12" width="11.85546875" customWidth="1"/>
    <col min="13" max="13" width="9.42578125" bestFit="1" customWidth="1"/>
    <col min="14" max="14" width="2.140625" customWidth="1"/>
    <col min="15" max="15" width="63.5703125" bestFit="1" customWidth="1"/>
  </cols>
  <sheetData>
    <row r="1" spans="1:15" s="1" customFormat="1" ht="15.75">
      <c r="A1" s="9" t="s">
        <v>0</v>
      </c>
      <c r="B1" s="10"/>
      <c r="C1" s="10"/>
      <c r="D1" s="10"/>
      <c r="E1" s="11"/>
      <c r="F1" s="12"/>
      <c r="G1" s="12"/>
      <c r="H1" s="12"/>
      <c r="I1" s="12"/>
      <c r="J1" s="12"/>
      <c r="K1" s="12"/>
      <c r="L1" s="12"/>
      <c r="M1" s="12"/>
      <c r="N1" s="12"/>
    </row>
    <row r="2" spans="1:15" ht="15">
      <c r="A2" s="130" t="s">
        <v>1</v>
      </c>
      <c r="B2" s="132" t="s">
        <v>2</v>
      </c>
      <c r="C2" s="125" t="s">
        <v>3</v>
      </c>
      <c r="D2" s="135" t="s">
        <v>4</v>
      </c>
      <c r="E2" s="135"/>
      <c r="F2" s="125" t="s">
        <v>5</v>
      </c>
      <c r="G2" s="125"/>
      <c r="H2" s="125" t="s">
        <v>6</v>
      </c>
      <c r="I2" s="125"/>
      <c r="J2" s="125" t="s">
        <v>7</v>
      </c>
      <c r="K2" s="125"/>
      <c r="L2" s="126" t="s">
        <v>8</v>
      </c>
      <c r="M2" s="128" t="s">
        <v>9</v>
      </c>
      <c r="N2" s="30"/>
      <c r="O2" s="164" t="s">
        <v>10</v>
      </c>
    </row>
    <row r="3" spans="1:15" ht="27.75" customHeight="1">
      <c r="A3" s="131"/>
      <c r="B3" s="133"/>
      <c r="C3" s="134"/>
      <c r="D3" s="13" t="s">
        <v>11</v>
      </c>
      <c r="E3" s="14" t="s">
        <v>12</v>
      </c>
      <c r="F3" s="13" t="s">
        <v>11</v>
      </c>
      <c r="G3" s="13" t="s">
        <v>12</v>
      </c>
      <c r="H3" s="13" t="s">
        <v>11</v>
      </c>
      <c r="I3" s="13" t="s">
        <v>12</v>
      </c>
      <c r="J3" s="13" t="s">
        <v>11</v>
      </c>
      <c r="K3" s="13" t="s">
        <v>12</v>
      </c>
      <c r="L3" s="127"/>
      <c r="M3" s="129"/>
      <c r="N3" s="30"/>
    </row>
    <row r="4" spans="1:15" ht="28.5" customHeight="1">
      <c r="A4" s="36" t="s">
        <v>13</v>
      </c>
      <c r="B4" s="15"/>
      <c r="C4" s="16"/>
      <c r="D4" s="17"/>
      <c r="E4" s="18"/>
      <c r="F4" s="17"/>
      <c r="G4" s="17"/>
      <c r="H4" s="17"/>
      <c r="I4" s="17"/>
      <c r="J4" s="17"/>
      <c r="K4" s="17"/>
      <c r="L4" s="19"/>
      <c r="M4" s="37"/>
      <c r="N4" s="30"/>
      <c r="O4" s="3"/>
    </row>
    <row r="5" spans="1:15">
      <c r="A5" s="97" t="s">
        <v>14</v>
      </c>
      <c r="B5" s="20" t="s">
        <v>15</v>
      </c>
      <c r="C5" s="23">
        <v>3</v>
      </c>
      <c r="D5" s="21">
        <v>36</v>
      </c>
      <c r="E5" s="21" t="s">
        <v>16</v>
      </c>
      <c r="F5" s="21"/>
      <c r="G5" s="21"/>
      <c r="H5" s="22"/>
      <c r="I5" s="22"/>
      <c r="J5" s="22"/>
      <c r="K5" s="22"/>
      <c r="L5" s="22"/>
      <c r="M5" s="63"/>
      <c r="N5" s="32"/>
      <c r="O5" s="3" t="s">
        <v>17</v>
      </c>
    </row>
    <row r="6" spans="1:15">
      <c r="A6" s="97" t="s">
        <v>18</v>
      </c>
      <c r="B6" s="20" t="s">
        <v>19</v>
      </c>
      <c r="C6" s="23">
        <v>1</v>
      </c>
      <c r="D6" s="21">
        <v>16</v>
      </c>
      <c r="E6" s="21" t="s">
        <v>20</v>
      </c>
      <c r="F6" s="21"/>
      <c r="G6" s="21"/>
      <c r="H6" s="22"/>
      <c r="I6" s="22"/>
      <c r="J6" s="22"/>
      <c r="K6" s="22"/>
      <c r="L6" s="22" t="s">
        <v>21</v>
      </c>
      <c r="M6" s="63"/>
      <c r="N6" s="32"/>
      <c r="O6" s="3" t="s">
        <v>22</v>
      </c>
    </row>
    <row r="7" spans="1:15">
      <c r="A7" s="105" t="s">
        <v>23</v>
      </c>
      <c r="B7" s="20" t="s">
        <v>24</v>
      </c>
      <c r="C7" s="23">
        <v>1</v>
      </c>
      <c r="D7" s="21">
        <v>16</v>
      </c>
      <c r="E7" s="21" t="s">
        <v>20</v>
      </c>
      <c r="F7" s="21"/>
      <c r="G7" s="21"/>
      <c r="H7" s="22"/>
      <c r="I7" s="22"/>
      <c r="J7" s="22"/>
      <c r="K7" s="22"/>
      <c r="L7" s="22" t="s">
        <v>21</v>
      </c>
      <c r="M7" s="63"/>
      <c r="N7" s="32"/>
      <c r="O7" s="3" t="s">
        <v>25</v>
      </c>
    </row>
    <row r="8" spans="1:15">
      <c r="A8" s="97" t="s">
        <v>26</v>
      </c>
      <c r="B8" s="20" t="s">
        <v>27</v>
      </c>
      <c r="C8" s="23">
        <v>4</v>
      </c>
      <c r="D8" s="21">
        <v>32</v>
      </c>
      <c r="E8" s="21" t="s">
        <v>28</v>
      </c>
      <c r="F8" s="21"/>
      <c r="G8" s="21"/>
      <c r="H8" s="22"/>
      <c r="I8" s="22"/>
      <c r="J8" s="22"/>
      <c r="K8" s="22"/>
      <c r="L8" s="22" t="s">
        <v>21</v>
      </c>
      <c r="M8" s="63"/>
      <c r="N8" s="32"/>
      <c r="O8" s="3" t="s">
        <v>29</v>
      </c>
    </row>
    <row r="9" spans="1:15">
      <c r="A9" s="97" t="s">
        <v>30</v>
      </c>
      <c r="B9" s="20" t="s">
        <v>31</v>
      </c>
      <c r="C9" s="23">
        <v>1</v>
      </c>
      <c r="D9" s="21">
        <v>12</v>
      </c>
      <c r="E9" s="21" t="s">
        <v>32</v>
      </c>
      <c r="F9" s="21"/>
      <c r="G9" s="21"/>
      <c r="H9" s="22"/>
      <c r="I9" s="22"/>
      <c r="J9" s="22"/>
      <c r="K9" s="22"/>
      <c r="L9" s="22"/>
      <c r="M9" s="63"/>
      <c r="N9" s="32"/>
      <c r="O9" s="3" t="s">
        <v>33</v>
      </c>
    </row>
    <row r="10" spans="1:15">
      <c r="A10" s="97" t="s">
        <v>34</v>
      </c>
      <c r="B10" s="20" t="s">
        <v>35</v>
      </c>
      <c r="C10" s="23">
        <v>2</v>
      </c>
      <c r="D10" s="21">
        <v>16</v>
      </c>
      <c r="E10" s="21" t="s">
        <v>32</v>
      </c>
      <c r="F10" s="21"/>
      <c r="G10" s="21"/>
      <c r="H10" s="22"/>
      <c r="I10" s="22"/>
      <c r="J10" s="22"/>
      <c r="K10" s="22"/>
      <c r="L10" s="22"/>
      <c r="M10" s="63"/>
      <c r="N10" s="32"/>
      <c r="O10" s="3"/>
    </row>
    <row r="11" spans="1:15" ht="28.5" customHeight="1">
      <c r="A11" s="36" t="s">
        <v>36</v>
      </c>
      <c r="B11" s="24"/>
      <c r="C11" s="25"/>
      <c r="D11" s="25"/>
      <c r="E11" s="26"/>
      <c r="F11" s="25"/>
      <c r="G11" s="25"/>
      <c r="H11" s="25"/>
      <c r="I11" s="25"/>
      <c r="J11" s="25"/>
      <c r="K11" s="25"/>
      <c r="L11" s="25"/>
      <c r="M11" s="40"/>
      <c r="N11" s="32"/>
      <c r="O11" s="3"/>
    </row>
    <row r="12" spans="1:15">
      <c r="A12" s="97" t="s">
        <v>14</v>
      </c>
      <c r="B12" s="20" t="s">
        <v>37</v>
      </c>
      <c r="C12" s="23">
        <v>2</v>
      </c>
      <c r="D12" s="21"/>
      <c r="E12" s="21"/>
      <c r="F12" s="21">
        <v>28</v>
      </c>
      <c r="G12" s="21" t="s">
        <v>16</v>
      </c>
      <c r="H12" s="22"/>
      <c r="I12" s="22"/>
      <c r="J12" s="22"/>
      <c r="K12" s="22"/>
      <c r="L12" s="22"/>
      <c r="M12" s="63"/>
      <c r="N12" s="32"/>
      <c r="O12" s="3" t="s">
        <v>38</v>
      </c>
    </row>
    <row r="13" spans="1:15">
      <c r="A13" s="97" t="s">
        <v>18</v>
      </c>
      <c r="B13" s="20" t="s">
        <v>39</v>
      </c>
      <c r="C13" s="23">
        <v>2</v>
      </c>
      <c r="D13" s="21"/>
      <c r="E13" s="21"/>
      <c r="F13" s="21">
        <v>16</v>
      </c>
      <c r="G13" s="21" t="s">
        <v>20</v>
      </c>
      <c r="H13" s="22"/>
      <c r="I13" s="22"/>
      <c r="J13" s="22"/>
      <c r="K13" s="22"/>
      <c r="L13" s="22" t="s">
        <v>21</v>
      </c>
      <c r="M13" s="63"/>
      <c r="N13" s="32"/>
    </row>
    <row r="14" spans="1:15">
      <c r="A14" s="105" t="s">
        <v>23</v>
      </c>
      <c r="B14" s="20" t="s">
        <v>40</v>
      </c>
      <c r="C14" s="23">
        <v>2</v>
      </c>
      <c r="D14" s="21"/>
      <c r="E14" s="21"/>
      <c r="F14" s="21">
        <v>16</v>
      </c>
      <c r="G14" s="21" t="s">
        <v>20</v>
      </c>
      <c r="H14" s="22"/>
      <c r="I14" s="22"/>
      <c r="J14" s="22"/>
      <c r="K14" s="22"/>
      <c r="L14" s="22" t="s">
        <v>21</v>
      </c>
      <c r="M14" s="63"/>
      <c r="N14" s="32"/>
      <c r="O14" s="3" t="s">
        <v>41</v>
      </c>
    </row>
    <row r="15" spans="1:15">
      <c r="A15" s="97" t="s">
        <v>26</v>
      </c>
      <c r="B15" s="20" t="s">
        <v>42</v>
      </c>
      <c r="C15" s="23">
        <v>4</v>
      </c>
      <c r="D15" s="21"/>
      <c r="E15" s="21"/>
      <c r="F15" s="21">
        <v>32</v>
      </c>
      <c r="G15" s="21" t="s">
        <v>28</v>
      </c>
      <c r="H15" s="22"/>
      <c r="I15" s="22"/>
      <c r="J15" s="22"/>
      <c r="K15" s="22"/>
      <c r="L15" s="22" t="s">
        <v>21</v>
      </c>
      <c r="M15" s="63"/>
      <c r="N15" s="32"/>
      <c r="O15" s="3" t="s">
        <v>43</v>
      </c>
    </row>
    <row r="16" spans="1:15">
      <c r="A16" s="97" t="s">
        <v>30</v>
      </c>
      <c r="B16" s="20" t="s">
        <v>44</v>
      </c>
      <c r="C16" s="23">
        <v>2</v>
      </c>
      <c r="D16" s="21"/>
      <c r="E16" s="21"/>
      <c r="F16" s="21">
        <v>16</v>
      </c>
      <c r="G16" s="21" t="s">
        <v>32</v>
      </c>
      <c r="H16" s="22"/>
      <c r="I16" s="22"/>
      <c r="J16" s="22"/>
      <c r="K16" s="22"/>
      <c r="L16" s="22"/>
      <c r="M16" s="63"/>
      <c r="N16" s="32"/>
    </row>
    <row r="17" spans="1:15">
      <c r="A17" s="97" t="s">
        <v>34</v>
      </c>
      <c r="B17" s="20" t="s">
        <v>45</v>
      </c>
      <c r="C17" s="23">
        <v>2</v>
      </c>
      <c r="D17" s="21"/>
      <c r="E17" s="21"/>
      <c r="F17" s="21">
        <v>16</v>
      </c>
      <c r="G17" s="21" t="s">
        <v>32</v>
      </c>
      <c r="H17" s="22"/>
      <c r="I17" s="22"/>
      <c r="J17" s="22"/>
      <c r="K17" s="22"/>
      <c r="L17" s="22"/>
      <c r="M17" s="63"/>
      <c r="N17" s="32"/>
    </row>
    <row r="18" spans="1:15">
      <c r="A18" s="97" t="s">
        <v>46</v>
      </c>
      <c r="B18" s="20"/>
      <c r="C18" s="23">
        <v>2</v>
      </c>
      <c r="D18" s="21"/>
      <c r="E18" s="21"/>
      <c r="F18" s="21"/>
      <c r="G18" s="21"/>
      <c r="H18" s="22"/>
      <c r="I18" s="22"/>
      <c r="J18" s="22"/>
      <c r="K18" s="22"/>
      <c r="L18" s="22"/>
      <c r="M18" s="63"/>
      <c r="N18" s="32"/>
    </row>
    <row r="19" spans="1:15" ht="28.5" customHeight="1">
      <c r="A19" s="36" t="s">
        <v>47</v>
      </c>
      <c r="B19" s="18"/>
      <c r="C19" s="25"/>
      <c r="D19" s="27"/>
      <c r="E19" s="25"/>
      <c r="F19" s="27"/>
      <c r="G19" s="25"/>
      <c r="H19" s="25"/>
      <c r="I19" s="25"/>
      <c r="J19" s="25"/>
      <c r="K19" s="25"/>
      <c r="L19" s="28"/>
      <c r="M19" s="40"/>
      <c r="N19" s="32"/>
    </row>
    <row r="20" spans="1:15">
      <c r="A20" s="97" t="s">
        <v>18</v>
      </c>
      <c r="B20" s="20" t="s">
        <v>48</v>
      </c>
      <c r="C20" s="23">
        <v>2</v>
      </c>
      <c r="D20" s="21"/>
      <c r="E20" s="21"/>
      <c r="F20" s="21"/>
      <c r="G20" s="21"/>
      <c r="H20" s="22">
        <v>14</v>
      </c>
      <c r="I20" s="22" t="s">
        <v>20</v>
      </c>
      <c r="J20" s="22"/>
      <c r="K20" s="22"/>
      <c r="L20" s="22" t="s">
        <v>21</v>
      </c>
      <c r="M20" s="63"/>
      <c r="N20" s="32"/>
      <c r="O20" s="3"/>
    </row>
    <row r="21" spans="1:15">
      <c r="A21" s="105" t="s">
        <v>23</v>
      </c>
      <c r="B21" s="20" t="s">
        <v>49</v>
      </c>
      <c r="C21" s="23">
        <v>2</v>
      </c>
      <c r="D21" s="21"/>
      <c r="E21" s="21"/>
      <c r="F21" s="21"/>
      <c r="G21" s="21"/>
      <c r="H21" s="22">
        <v>14</v>
      </c>
      <c r="I21" s="22" t="s">
        <v>20</v>
      </c>
      <c r="J21" s="22"/>
      <c r="K21" s="22"/>
      <c r="L21" s="22" t="s">
        <v>21</v>
      </c>
      <c r="M21" s="63"/>
      <c r="N21" s="32"/>
    </row>
    <row r="22" spans="1:15">
      <c r="A22" s="97" t="s">
        <v>26</v>
      </c>
      <c r="B22" s="20" t="s">
        <v>50</v>
      </c>
      <c r="C22" s="23">
        <v>7</v>
      </c>
      <c r="D22" s="21"/>
      <c r="E22" s="21"/>
      <c r="F22" s="21"/>
      <c r="G22" s="21"/>
      <c r="H22" s="22">
        <v>64</v>
      </c>
      <c r="I22" s="22" t="s">
        <v>28</v>
      </c>
      <c r="J22" s="22"/>
      <c r="K22" s="22"/>
      <c r="L22" s="22" t="s">
        <v>21</v>
      </c>
      <c r="M22" s="63"/>
      <c r="N22" s="32"/>
    </row>
    <row r="23" spans="1:15">
      <c r="A23" s="97" t="s">
        <v>30</v>
      </c>
      <c r="B23" s="20" t="s">
        <v>51</v>
      </c>
      <c r="C23" s="23">
        <v>2</v>
      </c>
      <c r="D23" s="21"/>
      <c r="E23" s="21"/>
      <c r="F23" s="21"/>
      <c r="G23" s="21"/>
      <c r="H23" s="22">
        <v>16</v>
      </c>
      <c r="I23" s="22" t="s">
        <v>32</v>
      </c>
      <c r="J23" s="22"/>
      <c r="K23" s="22"/>
      <c r="L23" s="22"/>
      <c r="M23" s="63"/>
      <c r="N23" s="32"/>
    </row>
    <row r="24" spans="1:15">
      <c r="A24" s="97" t="s">
        <v>52</v>
      </c>
      <c r="B24" s="20" t="s">
        <v>53</v>
      </c>
      <c r="C24" s="23">
        <v>1</v>
      </c>
      <c r="D24" s="21"/>
      <c r="E24" s="21"/>
      <c r="F24" s="21"/>
      <c r="G24" s="21"/>
      <c r="H24" s="22">
        <v>16</v>
      </c>
      <c r="I24" s="22" t="s">
        <v>32</v>
      </c>
      <c r="J24" s="22"/>
      <c r="K24" s="22"/>
      <c r="L24" s="22"/>
      <c r="M24" s="63"/>
      <c r="N24" s="32"/>
      <c r="O24" s="3"/>
    </row>
    <row r="25" spans="1:15">
      <c r="A25" s="97" t="s">
        <v>46</v>
      </c>
      <c r="B25" s="20"/>
      <c r="C25" s="23">
        <v>2</v>
      </c>
      <c r="D25" s="21"/>
      <c r="E25" s="21"/>
      <c r="F25" s="21"/>
      <c r="G25" s="21"/>
      <c r="H25" s="22"/>
      <c r="I25" s="22"/>
      <c r="J25" s="22"/>
      <c r="K25" s="22"/>
      <c r="L25" s="22"/>
      <c r="M25" s="63"/>
      <c r="N25" s="32"/>
      <c r="O25" s="3"/>
    </row>
    <row r="26" spans="1:15" ht="28.5" customHeight="1">
      <c r="A26" s="36" t="s">
        <v>54</v>
      </c>
      <c r="B26" s="29"/>
      <c r="C26" s="25"/>
      <c r="D26" s="25"/>
      <c r="E26" s="26"/>
      <c r="F26" s="25"/>
      <c r="G26" s="25"/>
      <c r="H26" s="25"/>
      <c r="I26" s="25"/>
      <c r="J26" s="25"/>
      <c r="K26" s="25"/>
      <c r="L26" s="25"/>
      <c r="M26" s="40"/>
    </row>
    <row r="27" spans="1:15" ht="31.5" customHeight="1">
      <c r="A27" s="105" t="s">
        <v>55</v>
      </c>
      <c r="B27" s="20" t="s">
        <v>56</v>
      </c>
      <c r="C27" s="23">
        <v>2</v>
      </c>
      <c r="D27" s="21"/>
      <c r="E27" s="21"/>
      <c r="F27" s="21"/>
      <c r="G27" s="21"/>
      <c r="H27" s="22"/>
      <c r="I27" s="22"/>
      <c r="J27" s="22">
        <v>32</v>
      </c>
      <c r="K27" s="22" t="s">
        <v>20</v>
      </c>
      <c r="L27" s="22" t="s">
        <v>21</v>
      </c>
      <c r="M27" s="63"/>
      <c r="N27" s="32"/>
      <c r="O27" s="3"/>
    </row>
    <row r="28" spans="1:15">
      <c r="A28" s="97" t="s">
        <v>26</v>
      </c>
      <c r="B28" s="20" t="s">
        <v>57</v>
      </c>
      <c r="C28" s="23">
        <v>8</v>
      </c>
      <c r="D28" s="21"/>
      <c r="E28" s="21"/>
      <c r="F28" s="21"/>
      <c r="G28" s="21"/>
      <c r="H28" s="22"/>
      <c r="I28" s="22"/>
      <c r="J28" s="22">
        <v>80</v>
      </c>
      <c r="K28" s="22" t="s">
        <v>28</v>
      </c>
      <c r="L28" s="22" t="s">
        <v>21</v>
      </c>
      <c r="M28" s="63"/>
      <c r="N28" s="32"/>
      <c r="O28" s="3"/>
    </row>
    <row r="29" spans="1:15">
      <c r="A29" s="97" t="s">
        <v>30</v>
      </c>
      <c r="B29" s="20" t="s">
        <v>58</v>
      </c>
      <c r="C29" s="23">
        <v>4</v>
      </c>
      <c r="D29" s="21"/>
      <c r="E29" s="21"/>
      <c r="F29" s="21"/>
      <c r="G29" s="21"/>
      <c r="H29" s="22"/>
      <c r="I29" s="22"/>
      <c r="J29" s="22">
        <v>20</v>
      </c>
      <c r="K29" s="22" t="s">
        <v>32</v>
      </c>
      <c r="L29" s="22"/>
      <c r="M29" s="63"/>
      <c r="N29" s="32"/>
      <c r="O29" s="3"/>
    </row>
    <row r="30" spans="1:15">
      <c r="A30" s="97" t="s">
        <v>46</v>
      </c>
      <c r="B30" s="20"/>
      <c r="C30" s="23">
        <v>2</v>
      </c>
      <c r="D30" s="21"/>
      <c r="E30" s="21"/>
      <c r="F30" s="21"/>
      <c r="G30" s="21"/>
      <c r="H30" s="22"/>
      <c r="I30" s="22"/>
      <c r="J30" s="22"/>
      <c r="K30" s="22"/>
      <c r="L30" s="22"/>
      <c r="M30" s="63"/>
      <c r="N30" s="32"/>
      <c r="O30" s="3"/>
    </row>
    <row r="31" spans="1:15" ht="15" thickBot="1">
      <c r="A31" s="43"/>
      <c r="B31" s="44"/>
      <c r="C31" s="45">
        <f>SUM(C5:C30)</f>
        <v>60</v>
      </c>
      <c r="D31" s="45">
        <f>SUM(D5:D29)</f>
        <v>128</v>
      </c>
      <c r="E31" s="45"/>
      <c r="F31" s="45">
        <f>SUM(F8:F30)</f>
        <v>124</v>
      </c>
      <c r="G31" s="45"/>
      <c r="H31" s="45">
        <f>SUM(H8:H30)</f>
        <v>124</v>
      </c>
      <c r="I31" s="45"/>
      <c r="J31" s="45">
        <f>SUM(J8:J30)</f>
        <v>132</v>
      </c>
      <c r="K31" s="45"/>
      <c r="L31" s="45"/>
      <c r="M31" s="46"/>
    </row>
    <row r="32" spans="1:15">
      <c r="E32" s="5"/>
      <c r="G32" s="5"/>
      <c r="I32" s="5"/>
      <c r="K32" s="5"/>
    </row>
    <row r="33" spans="1:14">
      <c r="E33" s="5"/>
      <c r="G33" s="5"/>
      <c r="I33" s="5"/>
      <c r="K33" s="5"/>
    </row>
    <row r="34" spans="1:14">
      <c r="E34" s="5"/>
      <c r="G34" s="5"/>
      <c r="I34" s="5"/>
      <c r="K34" s="5"/>
    </row>
    <row r="35" spans="1:14">
      <c r="D35" t="str">
        <f t="shared" ref="D35:D43" si="0">IF($P29=1,$R29*($Q29+1),IF($P29=12,$R29*($Q29+1),IF($P29=1234,$R29*($Q29+1)," ")))</f>
        <v xml:space="preserve"> </v>
      </c>
      <c r="E35" s="5"/>
      <c r="F35" t="str">
        <f>IF(O30=2,Q29*(#REF!+1),IF(O30=12,Q29*(#REF!+1),IF(O30=23,Q29*(#REF!+1),IF(O30=1234,Q29*(#REF!+1)," "))))</f>
        <v xml:space="preserve"> </v>
      </c>
      <c r="G35" s="5"/>
      <c r="H35" t="str">
        <f t="shared" ref="H35:H43" si="1">IF($P29=3,$R29*($Q29+1),IF($P29=23,$R29*($Q29+1),IF($P29=34,$R29*($Q29+1),IF($P29=1234,$R29*($Q29+1)," "))))</f>
        <v xml:space="preserve"> </v>
      </c>
      <c r="I35" s="5"/>
      <c r="J35" t="str">
        <f t="shared" ref="J35:J43" si="2">IF($P29=4,$R29*($Q29+1),IF($P29=34,$R29*($Q29+1),IF($P29=1234,$R29*($Q29+1)," ")))</f>
        <v xml:space="preserve"> </v>
      </c>
      <c r="K35" s="5"/>
    </row>
    <row r="36" spans="1:14">
      <c r="A36" s="3"/>
      <c r="B36" s="3"/>
      <c r="D36" t="str">
        <f t="shared" si="0"/>
        <v xml:space="preserve"> </v>
      </c>
      <c r="F36" t="str">
        <f>IF(O31=2,Q30*(#REF!+1),IF(O31=12,Q30*(#REF!+1),IF(O31=23,Q30*(#REF!+1),IF(O31=1234,Q30*(#REF!+1)," "))))</f>
        <v xml:space="preserve"> </v>
      </c>
      <c r="H36" t="str">
        <f t="shared" si="1"/>
        <v xml:space="preserve"> </v>
      </c>
      <c r="I36" s="5"/>
      <c r="J36" t="str">
        <f t="shared" si="2"/>
        <v xml:space="preserve"> </v>
      </c>
      <c r="L36" s="5"/>
      <c r="M36" s="5"/>
    </row>
    <row r="37" spans="1:14">
      <c r="D37" t="str">
        <f t="shared" si="0"/>
        <v xml:space="preserve"> </v>
      </c>
      <c r="E37" s="5"/>
      <c r="F37" t="str">
        <f>IF(O32=2,Q31*(#REF!+1),IF(O32=12,Q31*(#REF!+1),IF(O32=23,Q31*(#REF!+1),IF(O32=1234,Q31*(#REF!+1)," "))))</f>
        <v xml:space="preserve"> </v>
      </c>
      <c r="G37" s="5"/>
      <c r="H37" t="str">
        <f t="shared" si="1"/>
        <v xml:space="preserve"> </v>
      </c>
      <c r="I37" s="5"/>
      <c r="J37" t="str">
        <f t="shared" si="2"/>
        <v xml:space="preserve"> </v>
      </c>
      <c r="K37" s="5"/>
    </row>
    <row r="38" spans="1:14">
      <c r="A38" s="34"/>
      <c r="B38" s="34"/>
      <c r="D38" t="str">
        <f t="shared" si="0"/>
        <v xml:space="preserve"> </v>
      </c>
      <c r="E38" s="5"/>
      <c r="F38" t="str">
        <f>IF(O33=2,Q32*(#REF!+1),IF(O33=12,Q32*(#REF!+1),IF(O33=23,Q32*(#REF!+1),IF(O33=1234,Q32*(#REF!+1)," "))))</f>
        <v xml:space="preserve"> </v>
      </c>
      <c r="G38" s="5"/>
      <c r="H38" t="str">
        <f t="shared" si="1"/>
        <v xml:space="preserve"> </v>
      </c>
      <c r="I38" s="5"/>
      <c r="J38" t="str">
        <f t="shared" si="2"/>
        <v xml:space="preserve"> </v>
      </c>
      <c r="K38" s="5"/>
    </row>
    <row r="39" spans="1:14">
      <c r="D39" t="str">
        <f t="shared" si="0"/>
        <v xml:space="preserve"> </v>
      </c>
      <c r="E39" s="5"/>
      <c r="F39" t="str">
        <f>IF(O34=2,Q33*(#REF!+1),IF(O34=12,Q33*(#REF!+1),IF(O34=23,Q33*(#REF!+1),IF(O34=1234,Q33*(#REF!+1)," "))))</f>
        <v xml:space="preserve"> </v>
      </c>
      <c r="G39" s="5"/>
      <c r="H39" t="str">
        <f t="shared" si="1"/>
        <v xml:space="preserve"> </v>
      </c>
      <c r="I39" s="5"/>
      <c r="J39" t="str">
        <f t="shared" si="2"/>
        <v xml:space="preserve"> </v>
      </c>
      <c r="K39" s="5"/>
    </row>
    <row r="40" spans="1:14">
      <c r="D40" t="str">
        <f t="shared" si="0"/>
        <v xml:space="preserve"> </v>
      </c>
      <c r="E40" s="5"/>
      <c r="F40" t="str">
        <f>IF(O35=2,Q34*(#REF!+1),IF(O35=12,Q34*(#REF!+1),IF(O35=23,Q34*(#REF!+1),IF(O35=1234,Q34*(#REF!+1)," "))))</f>
        <v xml:space="preserve"> </v>
      </c>
      <c r="G40" s="5"/>
      <c r="H40" t="str">
        <f t="shared" si="1"/>
        <v xml:space="preserve"> </v>
      </c>
      <c r="I40" s="5"/>
      <c r="J40" t="str">
        <f t="shared" si="2"/>
        <v xml:space="preserve"> </v>
      </c>
      <c r="K40" s="5"/>
    </row>
    <row r="41" spans="1:14">
      <c r="A41" s="35"/>
      <c r="B41" s="35"/>
      <c r="D41" t="str">
        <f t="shared" si="0"/>
        <v xml:space="preserve"> </v>
      </c>
      <c r="E41" s="5"/>
      <c r="F41" t="str">
        <f>IF(O36=2,Q35*(#REF!+1),IF(O36=12,Q35*(#REF!+1),IF(O36=23,Q35*(#REF!+1),IF(O36=1234,Q35*(#REF!+1)," "))))</f>
        <v xml:space="preserve"> </v>
      </c>
      <c r="G41" s="5"/>
      <c r="H41" t="str">
        <f t="shared" si="1"/>
        <v xml:space="preserve"> </v>
      </c>
      <c r="I41" s="5"/>
      <c r="J41" t="str">
        <f t="shared" si="2"/>
        <v xml:space="preserve"> </v>
      </c>
      <c r="K41" s="5"/>
      <c r="N41" s="5"/>
    </row>
    <row r="42" spans="1:14">
      <c r="D42" t="str">
        <f t="shared" si="0"/>
        <v xml:space="preserve"> </v>
      </c>
      <c r="E42" s="5"/>
      <c r="F42" t="str">
        <f>IF(O37=2,Q36*(#REF!+1),IF(O37=12,Q36*(#REF!+1),IF(O37=23,Q36*(#REF!+1),IF(O37=1234,Q36*(#REF!+1)," "))))</f>
        <v xml:space="preserve"> </v>
      </c>
      <c r="G42" s="5"/>
      <c r="H42" t="str">
        <f t="shared" si="1"/>
        <v xml:space="preserve"> </v>
      </c>
      <c r="I42" s="5"/>
      <c r="J42" t="str">
        <f t="shared" si="2"/>
        <v xml:space="preserve"> </v>
      </c>
      <c r="K42" s="5"/>
    </row>
    <row r="43" spans="1:14">
      <c r="D43" t="str">
        <f t="shared" si="0"/>
        <v xml:space="preserve"> </v>
      </c>
      <c r="E43" s="5"/>
      <c r="F43" t="str">
        <f>IF(O38=2,Q37*(#REF!+1),IF(O38=12,Q37*(#REF!+1),IF(O38=23,Q37*(#REF!+1),IF(O38=1234,Q37*(#REF!+1)," "))))</f>
        <v xml:space="preserve"> </v>
      </c>
      <c r="G43" s="5"/>
      <c r="H43" t="str">
        <f t="shared" si="1"/>
        <v xml:space="preserve"> </v>
      </c>
      <c r="I43" s="5"/>
      <c r="J43" t="str">
        <f t="shared" si="2"/>
        <v xml:space="preserve"> </v>
      </c>
      <c r="K43" s="5"/>
    </row>
    <row r="44" spans="1:14">
      <c r="E44" s="5"/>
      <c r="G44" s="5"/>
      <c r="I44" s="5"/>
      <c r="K44" s="5"/>
    </row>
    <row r="45" spans="1:14">
      <c r="E45" s="5"/>
      <c r="G45" s="5"/>
      <c r="I45" s="5"/>
      <c r="K45" s="5"/>
    </row>
    <row r="46" spans="1:14">
      <c r="D46" t="str">
        <f>IF($P40=1,$R40*($Q40+1),IF($P40=12,$R40*($Q40+1),IF($P40=1234,$R40*($Q40+1)," ")))</f>
        <v xml:space="preserve"> </v>
      </c>
      <c r="E46" s="5"/>
      <c r="F46" t="str">
        <f>IF(O41=2,Q40*(#REF!+1),IF(O41=12,Q40*(#REF!+1),IF(O41=23,Q40*(#REF!+1),IF(O41=1234,Q40*(#REF!+1)," "))))</f>
        <v xml:space="preserve"> </v>
      </c>
      <c r="G46" s="5"/>
      <c r="H46" t="str">
        <f>IF($P40=3,$R40*($Q40+1),IF($P40=23,$R40*($Q40+1),IF($P40=34,$R40*($Q40+1),IF($P40=1234,$R40*($Q40+1)," "))))</f>
        <v xml:space="preserve"> </v>
      </c>
      <c r="I46" s="5"/>
      <c r="J46" t="str">
        <f>IF($P40=4,$R40*($Q40+1),IF($P40=34,$R40*($Q40+1),IF($P40=1234,$R40*($Q40+1)," ")))</f>
        <v xml:space="preserve"> </v>
      </c>
      <c r="K46" s="5"/>
    </row>
    <row r="47" spans="1:14">
      <c r="A47" s="5"/>
      <c r="B47" s="5"/>
      <c r="D47" t="str">
        <f>IF($P41=1,$R41*($Q41+1),IF($P41=12,$R41*($Q41+1),IF($P41=1234,$R41*($Q41+1)," ")))</f>
        <v xml:space="preserve"> </v>
      </c>
      <c r="F47" t="str">
        <f>IF(O42=2,Q41*(#REF!+1),IF(O42=12,Q41*(#REF!+1),IF(O42=23,Q41*(#REF!+1),IF(O42=1234,Q41*(#REF!+1)," "))))</f>
        <v xml:space="preserve"> </v>
      </c>
      <c r="H47" t="str">
        <f>IF($P41=3,$R41*($Q41+1),IF($P41=23,$R41*($Q41+1),IF($P41=34,$R41*($Q41+1),IF($P41=1234,$R41*($Q41+1)," "))))</f>
        <v xml:space="preserve"> </v>
      </c>
      <c r="J47" t="str">
        <f>IF($P41=4,$R41*($Q41+1),IF($P41=34,$R41*($Q41+1),IF($P41=1234,$R41*($Q41+1)," ")))</f>
        <v xml:space="preserve"> </v>
      </c>
      <c r="L47" s="5"/>
      <c r="M47" s="5"/>
    </row>
    <row r="48" spans="1:14">
      <c r="D48" t="str">
        <f>IF($P42=1,$R42*($Q42+1),IF($P42=12,$R42*($Q42+1),IF($P42=1234,$R42*($Q42+1)," ")))</f>
        <v xml:space="preserve"> </v>
      </c>
      <c r="E48" s="5"/>
      <c r="F48" t="str">
        <f>IF(O43=2,Q42*(#REF!+1),IF(O43=12,Q42*(#REF!+1),IF(O43=23,Q42*(#REF!+1),IF(O43=1234,Q42*(#REF!+1)," "))))</f>
        <v xml:space="preserve"> </v>
      </c>
      <c r="G48" s="5"/>
      <c r="H48" t="str">
        <f>IF($P42=3,$R42*($Q42+1),IF($P42=23,$R42*($Q42+1),IF($P42=34,$R42*($Q42+1),IF($P42=1234,$R42*($Q42+1)," "))))</f>
        <v xml:space="preserve"> </v>
      </c>
      <c r="I48" s="5"/>
      <c r="J48" t="str">
        <f>IF($P42=4,$R42*($Q42+1),IF($P42=34,$R42*($Q42+1),IF($P42=1234,$R42*($Q42+1)," ")))</f>
        <v xml:space="preserve"> </v>
      </c>
      <c r="K48" s="5"/>
    </row>
    <row r="49" spans="1:11">
      <c r="A49" s="34"/>
      <c r="B49" s="34"/>
      <c r="D49" t="str">
        <f>IF($P43=1,$R43*($Q43+1),IF($P43=12,$R43*($Q43+1),IF($P43=1234,$R43*($Q43+1)," ")))</f>
        <v xml:space="preserve"> </v>
      </c>
      <c r="E49" s="5"/>
      <c r="F49" t="str">
        <f>IF(O44=2,Q43*(#REF!+1),IF(O44=12,Q43*(#REF!+1),IF(O44=23,Q43*(#REF!+1),IF(O44=1234,Q43*(#REF!+1)," "))))</f>
        <v xml:space="preserve"> </v>
      </c>
      <c r="G49" s="5"/>
      <c r="H49" t="str">
        <f>IF($P43=3,$R43*($Q43+1),IF($P43=23,$R43*($Q43+1),IF($P43=34,$R43*($Q43+1),IF($P43=1234,$R43*($Q43+1)," "))))</f>
        <v xml:space="preserve"> </v>
      </c>
      <c r="I49" s="5"/>
      <c r="J49" t="str">
        <f>IF($P43=4,$R43*($Q43+1),IF($P43=34,$R43*($Q43+1),IF($P43=1234,$R43*($Q43+1)," ")))</f>
        <v xml:space="preserve"> </v>
      </c>
      <c r="K49" s="5"/>
    </row>
    <row r="50" spans="1:11">
      <c r="A50" s="34"/>
      <c r="B50" s="34"/>
      <c r="E50" s="5"/>
      <c r="G50" s="5"/>
      <c r="I50" s="5"/>
      <c r="K50" s="5"/>
    </row>
    <row r="51" spans="1:11">
      <c r="A51" s="34"/>
      <c r="B51" s="34"/>
      <c r="E51" s="5"/>
      <c r="G51" s="5"/>
      <c r="I51" s="5"/>
      <c r="K51" s="5"/>
    </row>
    <row r="52" spans="1:11">
      <c r="A52" s="34"/>
      <c r="B52" s="34"/>
      <c r="E52" s="5"/>
      <c r="G52" s="5"/>
      <c r="I52" s="5"/>
      <c r="K52" s="5"/>
    </row>
    <row r="53" spans="1:11">
      <c r="A53" s="34"/>
      <c r="B53" s="34"/>
      <c r="E53" s="5"/>
      <c r="G53" s="5"/>
      <c r="I53" s="5"/>
      <c r="K53" s="5"/>
    </row>
    <row r="54" spans="1:11">
      <c r="A54" s="34"/>
      <c r="B54" s="34"/>
      <c r="E54" s="5"/>
      <c r="G54" s="5"/>
      <c r="I54" s="5"/>
      <c r="K54" s="5"/>
    </row>
    <row r="55" spans="1:11">
      <c r="A55" s="34"/>
      <c r="B55" s="34"/>
      <c r="E55" s="5"/>
      <c r="G55" s="5"/>
      <c r="I55" s="5"/>
      <c r="K55" s="5"/>
    </row>
    <row r="56" spans="1:11">
      <c r="A56" s="34"/>
      <c r="B56" s="34"/>
      <c r="E56" s="5"/>
      <c r="G56" s="5"/>
      <c r="I56" s="5"/>
      <c r="K56" s="5"/>
    </row>
    <row r="57" spans="1:11">
      <c r="A57" s="34"/>
      <c r="B57" s="34"/>
      <c r="E57" s="5"/>
      <c r="G57" s="5"/>
      <c r="I57" s="5"/>
      <c r="K57" s="5"/>
    </row>
  </sheetData>
  <dataConsolidate/>
  <mergeCells count="9">
    <mergeCell ref="H2:I2"/>
    <mergeCell ref="J2:K2"/>
    <mergeCell ref="L2:L3"/>
    <mergeCell ref="M2:M3"/>
    <mergeCell ref="A2:A3"/>
    <mergeCell ref="B2:B3"/>
    <mergeCell ref="C2:C3"/>
    <mergeCell ref="D2:E2"/>
    <mergeCell ref="F2:G2"/>
  </mergeCells>
  <phoneticPr fontId="30" type="noConversion"/>
  <conditionalFormatting sqref="A32:B1048576">
    <cfRule type="cellIs" dxfId="18" priority="66" operator="equal">
      <formula>"PG"</formula>
    </cfRule>
  </conditionalFormatting>
  <conditionalFormatting sqref="A2:A3 A31">
    <cfRule type="cellIs" priority="20" operator="equal">
      <formula>"PG"</formula>
    </cfRule>
  </conditionalFormatting>
  <conditionalFormatting sqref="A5:A10">
    <cfRule type="cellIs" dxfId="17" priority="10" operator="equal">
      <formula>"PG"</formula>
    </cfRule>
  </conditionalFormatting>
  <conditionalFormatting sqref="A12:A13 A15:A18">
    <cfRule type="cellIs" dxfId="16" priority="5" operator="equal">
      <formula>"PG"</formula>
    </cfRule>
  </conditionalFormatting>
  <conditionalFormatting sqref="A20 A22:A25">
    <cfRule type="cellIs" dxfId="15" priority="4" operator="equal">
      <formula>"PG"</formula>
    </cfRule>
  </conditionalFormatting>
  <conditionalFormatting sqref="A27:A30">
    <cfRule type="cellIs" dxfId="14" priority="3" operator="equal">
      <formula>"PG"</formula>
    </cfRule>
  </conditionalFormatting>
  <conditionalFormatting sqref="A14">
    <cfRule type="cellIs" dxfId="13" priority="2" operator="equal">
      <formula>"PG"</formula>
    </cfRule>
  </conditionalFormatting>
  <conditionalFormatting sqref="A21">
    <cfRule type="cellIs" dxfId="12" priority="1" operator="equal">
      <formula>"PG"</formula>
    </cfRule>
  </conditionalFormatting>
  <dataValidations xWindow="219" yWindow="238" count="13">
    <dataValidation type="list" allowBlank="1" showInputMessage="1" sqref="K32:K35 K49:K57 K38:K46 E32:E35 I32:I35 I49:I57 I38:I46 E49:E57 G32:G35 G49:G57 G38:G46 E38:E46" xr:uid="{00000000-0002-0000-0000-000003000000}">
      <formula1>"AS,D,MC,M,O,P,S,S*,V"</formula1>
    </dataValidation>
    <dataValidation type="list" allowBlank="1" showInputMessage="1" prompt="Kies uit de lijst door nogmaals te klikken. Bij meer dan één toetsvorm de letters scheiden door een puntkomma." sqref="K37 E37 E48 I48 K48 G37 G48 I37" xr:uid="{00000000-0002-0000-0000-000005000000}">
      <formula1>"AS,D,MC,M,O,P,S,S*,V,TWG,PF,ST,GO"</formula1>
    </dataValidation>
    <dataValidation allowBlank="1" showInputMessage="1" showErrorMessage="1" prompt="Gebruik alleen duidelijke cursusnamen. " sqref="A37:B37 A48:B48 A16:A17 A6 A9:A10 A13" xr:uid="{00000000-0002-0000-0000-000006000000}"/>
    <dataValidation type="list" allowBlank="1" showInputMessage="1" showErrorMessage="1" prompt="Hier aangeven of de toets het eindniveau dekt of dat de toets behoort bij een steekproefselectie." sqref="M12:M17 M8:M10 N11 N16:N17 M27:M29 M19:M25" xr:uid="{F584A50C-9AA5-4492-8DD6-BD488D3F5136}">
      <formula1>"Eindniveau,Toetsselectie"</formula1>
      <formula2>0</formula2>
    </dataValidation>
    <dataValidation type="list" allowBlank="1" showInputMessage="1" prompt="Kies uit de lijst. Bij meer dan één toetsvorm de letters scheiden door een puntkomma." sqref="E8:E9 E18 G15:G16 I22 K28" xr:uid="{BB65BC4E-D1A6-46CC-9A6B-CE50E4B96955}">
      <formula1>"AS,D,MC,M,O,P,S,S*,V,TWG,PF,ST,GO"</formula1>
      <formula2>0</formula2>
    </dataValidation>
    <dataValidation type="list" allowBlank="1" showInputMessage="1" showErrorMessage="1" prompt="Alleen invullen bij 'praktische oefeningen', anders de cel leeg laten." sqref="N9 L12" xr:uid="{ACF71B61-5AB1-441C-864F-C877D7A50B58}">
      <formula1>"PO,A"</formula1>
      <formula2>0</formula2>
    </dataValidation>
    <dataValidation type="list" allowBlank="1" showInputMessage="1" showErrorMessage="1" prompt="Alleen invullen bij 'praktische oefeningen', anders de cel leeg laten." sqref="L8:L9 N5:N6 L18:M18 N12:N15 L15 L22" xr:uid="{AD0233EC-7DBC-4EC5-9C3A-DDF3747FFE7F}">
      <formula1>"PO,POA"</formula1>
      <formula2>0</formula2>
    </dataValidation>
    <dataValidation type="list" allowBlank="1" showInputMessage="1" prompt="Kies uit de lijst door nogmaals te klikken. Bij meer dan één toetsvorm de letters scheiden door een puntkomma." sqref="I8:I9 K8:K9 I12:I15 K12:K15 G8:G11 E10:E11 I18 K18 I23 K29 G17:G23 I20:I21 E18:E19" xr:uid="{8D35E18E-FF92-4F51-8896-DEC3C369EE20}">
      <formula1>"AS,D,MC,M,O,P,S,S*,V,TWG,PF,ST,GO"</formula1>
      <formula2>0</formula2>
    </dataValidation>
    <dataValidation type="list" allowBlank="1" showInputMessage="1" showErrorMessage="1" sqref="M11 L10:L11 N7:N8 N10:N24 M18:M19 M26 M30 L16:L19 L23:L26 L29:L30" xr:uid="{F8A1A23F-0E7A-4C73-8D84-9D4F7CE17AB7}">
      <formula1>"PO,POA"</formula1>
      <formula2>0</formula2>
    </dataValidation>
    <dataValidation type="list" allowBlank="1" showInputMessage="1" sqref="G10:G11 E10:E11 G29:G30 G24:G27 K30 I29 I10:I11 K10:K11 G17 E30 I16:I27 K16:K27 E25:E26" xr:uid="{4A9186B1-64A5-4ABB-9903-8431C2A57A2F}">
      <formula1>"AS,D,MC,M,O,P,S,S*,V"</formula1>
      <formula2>0</formula2>
    </dataValidation>
    <dataValidation type="list" allowBlank="1" showInputMessage="1" showErrorMessage="1" sqref="N26:N29 L38:M46 N32:N40 L49:M57 N43:N51 L32:M35" xr:uid="{00000000-0002-0000-0000-000000000000}">
      <formula1>"PO,POA"</formula1>
    </dataValidation>
    <dataValidation type="list" allowBlank="1" showInputMessage="1" showErrorMessage="1" prompt="Alleen invullen bij 'praktische oefeningen', anders de cel leeg laten." sqref="N31 L37:M37" xr:uid="{00000000-0002-0000-0000-000001000000}">
      <formula1>"PO,A"</formula1>
    </dataValidation>
    <dataValidation type="list" allowBlank="1" showInputMessage="1" showErrorMessage="1" prompt="Alleen invullen bij 'praktische oefeningen', anders de cel leeg laten." sqref="N42 L48:M48" xr:uid="{00000000-0002-0000-0000-000002000000}">
      <formula1>"PO,POA"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topLeftCell="A41" workbookViewId="0">
      <selection activeCell="A41" sqref="A41"/>
    </sheetView>
  </sheetViews>
  <sheetFormatPr defaultRowHeight="14.45"/>
  <cols>
    <col min="1" max="1" width="38.42578125" customWidth="1"/>
    <col min="2" max="2" width="11.42578125" bestFit="1" customWidth="1"/>
    <col min="3" max="3" width="5.85546875" customWidth="1"/>
    <col min="13" max="13" width="17.5703125" bestFit="1" customWidth="1"/>
    <col min="14" max="14" width="11.85546875" customWidth="1"/>
    <col min="15" max="15" width="5.140625" customWidth="1"/>
    <col min="16" max="16" width="39.42578125" customWidth="1"/>
  </cols>
  <sheetData>
    <row r="1" spans="1:16" ht="15.95" thickBot="1">
      <c r="A1" s="138" t="s">
        <v>59</v>
      </c>
      <c r="B1" s="139"/>
      <c r="C1" s="139"/>
      <c r="D1" s="139"/>
      <c r="E1" s="165"/>
      <c r="F1" s="165"/>
      <c r="G1" s="165"/>
      <c r="H1" s="165"/>
      <c r="I1" s="165"/>
      <c r="J1" s="165"/>
      <c r="K1" s="165"/>
      <c r="L1" s="165"/>
      <c r="M1" s="165"/>
      <c r="N1" s="165"/>
      <c r="P1" s="1"/>
    </row>
    <row r="2" spans="1:16" ht="15" thickBot="1">
      <c r="A2" s="140" t="s">
        <v>1</v>
      </c>
      <c r="B2" s="142" t="s">
        <v>60</v>
      </c>
      <c r="C2" s="144" t="s">
        <v>3</v>
      </c>
      <c r="D2" s="146" t="s">
        <v>11</v>
      </c>
      <c r="E2" s="77" t="s">
        <v>61</v>
      </c>
      <c r="F2" s="77" t="s">
        <v>62</v>
      </c>
      <c r="G2" s="77" t="s">
        <v>63</v>
      </c>
      <c r="H2" s="77" t="s">
        <v>64</v>
      </c>
      <c r="I2" s="77" t="s">
        <v>65</v>
      </c>
      <c r="J2" s="77" t="s">
        <v>66</v>
      </c>
      <c r="K2" s="77" t="s">
        <v>67</v>
      </c>
      <c r="L2" s="77" t="s">
        <v>68</v>
      </c>
      <c r="M2" s="136" t="s">
        <v>8</v>
      </c>
      <c r="N2" s="128" t="s">
        <v>9</v>
      </c>
      <c r="O2" s="75"/>
      <c r="P2" s="8" t="s">
        <v>10</v>
      </c>
    </row>
    <row r="3" spans="1:16">
      <c r="A3" s="141"/>
      <c r="B3" s="143" t="s">
        <v>69</v>
      </c>
      <c r="C3" s="145"/>
      <c r="D3" s="147"/>
      <c r="E3" s="47" t="s">
        <v>12</v>
      </c>
      <c r="F3" s="47" t="s">
        <v>12</v>
      </c>
      <c r="G3" s="47" t="s">
        <v>12</v>
      </c>
      <c r="H3" s="47" t="s">
        <v>12</v>
      </c>
      <c r="I3" s="47" t="s">
        <v>12</v>
      </c>
      <c r="J3" s="47" t="s">
        <v>12</v>
      </c>
      <c r="K3" s="47" t="s">
        <v>12</v>
      </c>
      <c r="L3" s="47" t="s">
        <v>12</v>
      </c>
      <c r="M3" s="137"/>
      <c r="N3" s="129"/>
      <c r="O3" s="30"/>
    </row>
    <row r="4" spans="1:16">
      <c r="A4" s="97" t="s">
        <v>70</v>
      </c>
      <c r="B4" s="48"/>
      <c r="C4" s="49"/>
      <c r="D4" s="49"/>
      <c r="E4" s="22"/>
      <c r="F4" s="22"/>
      <c r="G4" s="22"/>
      <c r="H4" s="22"/>
      <c r="I4" s="22"/>
      <c r="J4" s="22"/>
      <c r="K4" s="22"/>
      <c r="L4" s="22"/>
      <c r="M4" s="21"/>
      <c r="N4" s="78"/>
      <c r="O4" s="30"/>
      <c r="P4" s="3" t="s">
        <v>71</v>
      </c>
    </row>
    <row r="5" spans="1:16">
      <c r="A5" s="97" t="s">
        <v>72</v>
      </c>
      <c r="B5" s="51"/>
      <c r="C5" s="52"/>
      <c r="D5" s="49"/>
      <c r="E5" s="22"/>
      <c r="F5" s="22"/>
      <c r="G5" s="22"/>
      <c r="H5" s="22"/>
      <c r="I5" s="22"/>
      <c r="J5" s="22"/>
      <c r="K5" s="22"/>
      <c r="L5" s="22"/>
      <c r="M5" s="21"/>
      <c r="N5" s="78"/>
      <c r="O5" s="33"/>
      <c r="P5" s="3" t="s">
        <v>17</v>
      </c>
    </row>
    <row r="6" spans="1:16">
      <c r="A6" s="97" t="s">
        <v>73</v>
      </c>
      <c r="B6" s="51"/>
      <c r="C6" s="53"/>
      <c r="D6" s="49"/>
      <c r="E6" s="22"/>
      <c r="F6" s="22"/>
      <c r="G6" s="22"/>
      <c r="H6" s="22"/>
      <c r="I6" s="22"/>
      <c r="J6" s="22"/>
      <c r="K6" s="22"/>
      <c r="L6" s="22"/>
      <c r="M6" s="21"/>
      <c r="N6" s="78"/>
      <c r="O6" s="33"/>
      <c r="P6" s="3" t="s">
        <v>22</v>
      </c>
    </row>
    <row r="7" spans="1:16">
      <c r="A7" s="97" t="s">
        <v>74</v>
      </c>
      <c r="B7" s="51"/>
      <c r="C7" s="49"/>
      <c r="D7" s="49"/>
      <c r="E7" s="22"/>
      <c r="F7" s="22"/>
      <c r="G7" s="22"/>
      <c r="H7" s="22"/>
      <c r="I7" s="22"/>
      <c r="J7" s="22"/>
      <c r="K7" s="22"/>
      <c r="L7" s="22"/>
      <c r="M7" s="21"/>
      <c r="N7" s="78"/>
      <c r="O7" s="33"/>
      <c r="P7" s="3" t="s">
        <v>25</v>
      </c>
    </row>
    <row r="8" spans="1:16">
      <c r="A8" s="97" t="s">
        <v>75</v>
      </c>
      <c r="B8" s="51"/>
      <c r="C8" s="53"/>
      <c r="D8" s="50"/>
      <c r="E8" s="22"/>
      <c r="F8" s="22"/>
      <c r="G8" s="22"/>
      <c r="H8" s="22"/>
      <c r="I8" s="22"/>
      <c r="J8" s="22"/>
      <c r="K8" s="22"/>
      <c r="L8" s="22"/>
      <c r="M8" s="21"/>
      <c r="N8" s="39"/>
      <c r="O8" s="32"/>
      <c r="P8" s="3" t="s">
        <v>76</v>
      </c>
    </row>
    <row r="9" spans="1:16">
      <c r="A9" s="97" t="s">
        <v>77</v>
      </c>
      <c r="B9" s="51"/>
      <c r="C9" s="53"/>
      <c r="D9" s="50"/>
      <c r="E9" s="22"/>
      <c r="F9" s="22"/>
      <c r="G9" s="22"/>
      <c r="H9" s="22"/>
      <c r="I9" s="22"/>
      <c r="J9" s="22"/>
      <c r="K9" s="22"/>
      <c r="L9" s="22"/>
      <c r="M9" s="21"/>
      <c r="N9" s="41"/>
      <c r="O9" s="33"/>
      <c r="P9" s="3" t="s">
        <v>78</v>
      </c>
    </row>
    <row r="10" spans="1:16">
      <c r="A10" s="97" t="s">
        <v>79</v>
      </c>
      <c r="B10" s="51"/>
      <c r="C10" s="49"/>
      <c r="D10" s="49"/>
      <c r="E10" s="22"/>
      <c r="F10" s="22"/>
      <c r="G10" s="22"/>
      <c r="H10" s="22"/>
      <c r="I10" s="22"/>
      <c r="J10" s="22"/>
      <c r="K10" s="22"/>
      <c r="L10" s="22"/>
      <c r="M10" s="21"/>
      <c r="N10" s="39"/>
      <c r="O10" s="32"/>
      <c r="P10" s="3" t="s">
        <v>80</v>
      </c>
    </row>
    <row r="11" spans="1:16">
      <c r="A11" s="97" t="s">
        <v>81</v>
      </c>
      <c r="B11" s="51"/>
      <c r="C11" s="49"/>
      <c r="D11" s="49"/>
      <c r="E11" s="22"/>
      <c r="F11" s="22"/>
      <c r="G11" s="22"/>
      <c r="H11" s="22"/>
      <c r="I11" s="22"/>
      <c r="J11" s="22"/>
      <c r="K11" s="22"/>
      <c r="L11" s="22"/>
      <c r="M11" s="21"/>
      <c r="N11" s="39"/>
      <c r="O11" s="32"/>
      <c r="P11" s="3" t="s">
        <v>82</v>
      </c>
    </row>
    <row r="12" spans="1:16">
      <c r="A12" s="97" t="s">
        <v>83</v>
      </c>
      <c r="B12" s="51"/>
      <c r="C12" s="49"/>
      <c r="D12" s="50"/>
      <c r="E12" s="22"/>
      <c r="F12" s="22"/>
      <c r="G12" s="22"/>
      <c r="H12" s="22"/>
      <c r="I12" s="22"/>
      <c r="J12" s="22"/>
      <c r="K12" s="22"/>
      <c r="L12" s="22"/>
      <c r="M12" s="21"/>
      <c r="N12" s="38"/>
      <c r="O12" s="31"/>
      <c r="P12" s="3" t="s">
        <v>84</v>
      </c>
    </row>
    <row r="13" spans="1:16">
      <c r="A13" s="97" t="s">
        <v>85</v>
      </c>
      <c r="B13" s="51"/>
      <c r="C13" s="49"/>
      <c r="D13" s="50"/>
      <c r="E13" s="22"/>
      <c r="F13" s="22"/>
      <c r="G13" s="22"/>
      <c r="H13" s="22"/>
      <c r="I13" s="22"/>
      <c r="J13" s="22"/>
      <c r="K13" s="22"/>
      <c r="L13" s="22"/>
      <c r="M13" s="21"/>
      <c r="N13" s="39"/>
      <c r="O13" s="32"/>
      <c r="P13" s="3" t="s">
        <v>86</v>
      </c>
    </row>
    <row r="14" spans="1:16">
      <c r="A14" s="97" t="s">
        <v>87</v>
      </c>
      <c r="B14" s="55"/>
      <c r="C14" s="53"/>
      <c r="D14" s="49"/>
      <c r="E14" s="22"/>
      <c r="F14" s="22"/>
      <c r="G14" s="22"/>
      <c r="H14" s="22"/>
      <c r="I14" s="22"/>
      <c r="J14" s="22"/>
      <c r="K14" s="22"/>
      <c r="L14" s="22"/>
      <c r="M14" s="21"/>
      <c r="N14" s="42"/>
      <c r="O14" s="32"/>
      <c r="P14" s="3" t="s">
        <v>33</v>
      </c>
    </row>
    <row r="15" spans="1:16">
      <c r="A15" s="97" t="s">
        <v>88</v>
      </c>
      <c r="B15" s="49"/>
      <c r="C15" s="53"/>
      <c r="D15" s="54"/>
      <c r="E15" s="22"/>
      <c r="F15" s="22"/>
      <c r="G15" s="22"/>
      <c r="H15" s="22"/>
      <c r="I15" s="22"/>
      <c r="J15" s="22"/>
      <c r="K15" s="22"/>
      <c r="L15" s="22"/>
      <c r="M15" s="21"/>
      <c r="N15" s="39"/>
      <c r="O15" s="32"/>
      <c r="P15" s="3" t="s">
        <v>89</v>
      </c>
    </row>
    <row r="16" spans="1:16">
      <c r="A16" s="97" t="s">
        <v>90</v>
      </c>
      <c r="B16" s="48"/>
      <c r="C16" s="53"/>
      <c r="D16" s="50"/>
      <c r="E16" s="22"/>
      <c r="F16" s="22"/>
      <c r="G16" s="22"/>
      <c r="H16" s="22"/>
      <c r="I16" s="22"/>
      <c r="J16" s="22"/>
      <c r="K16" s="22"/>
      <c r="L16" s="22"/>
      <c r="M16" s="21"/>
      <c r="N16" s="39"/>
      <c r="O16" s="32"/>
      <c r="P16" s="3" t="s">
        <v>91</v>
      </c>
    </row>
    <row r="17" spans="1:16">
      <c r="A17" s="97" t="s">
        <v>92</v>
      </c>
      <c r="B17" s="51"/>
      <c r="C17" s="53"/>
      <c r="D17" s="12"/>
      <c r="E17" s="22"/>
      <c r="F17" s="22"/>
      <c r="G17" s="22"/>
      <c r="H17" s="22"/>
      <c r="I17" s="22"/>
      <c r="J17" s="22"/>
      <c r="K17" s="22"/>
      <c r="L17" s="22"/>
      <c r="M17" s="21"/>
      <c r="N17" s="39"/>
      <c r="O17" s="32"/>
    </row>
    <row r="18" spans="1:16" ht="21.6">
      <c r="A18" s="97" t="s">
        <v>93</v>
      </c>
      <c r="B18" s="50"/>
      <c r="C18" s="49"/>
      <c r="D18" s="50"/>
      <c r="E18" s="22"/>
      <c r="F18" s="22"/>
      <c r="G18" s="22"/>
      <c r="H18" s="22"/>
      <c r="I18" s="22"/>
      <c r="J18" s="22"/>
      <c r="K18" s="22"/>
      <c r="L18" s="22"/>
      <c r="M18" s="21"/>
      <c r="N18" s="39"/>
      <c r="O18" s="32"/>
      <c r="P18" s="7" t="s">
        <v>38</v>
      </c>
    </row>
    <row r="19" spans="1:16">
      <c r="A19" s="97" t="s">
        <v>94</v>
      </c>
      <c r="B19" s="50"/>
      <c r="C19" s="49"/>
      <c r="D19" s="50"/>
      <c r="E19" s="22"/>
      <c r="F19" s="22"/>
      <c r="G19" s="22"/>
      <c r="H19" s="22"/>
      <c r="I19" s="22"/>
      <c r="J19" s="22"/>
      <c r="K19" s="22"/>
      <c r="L19" s="22"/>
      <c r="M19" s="21"/>
      <c r="N19" s="39"/>
      <c r="O19" s="32"/>
    </row>
    <row r="20" spans="1:16">
      <c r="A20" s="97" t="s">
        <v>95</v>
      </c>
      <c r="B20" s="50"/>
      <c r="C20" s="49"/>
      <c r="D20" s="79"/>
      <c r="E20" s="22"/>
      <c r="F20" s="22"/>
      <c r="G20" s="22"/>
      <c r="H20" s="22"/>
      <c r="I20" s="22"/>
      <c r="J20" s="22"/>
      <c r="K20" s="22"/>
      <c r="L20" s="22"/>
      <c r="M20" s="21"/>
      <c r="N20" s="76"/>
      <c r="O20" s="32"/>
    </row>
    <row r="21" spans="1:16" ht="15" thickBot="1">
      <c r="A21" s="80"/>
      <c r="B21" s="81"/>
      <c r="C21" s="82">
        <f>SUM(C4:C20)</f>
        <v>0</v>
      </c>
      <c r="D21" s="83">
        <f>SUM(D4:D20)</f>
        <v>0</v>
      </c>
      <c r="E21" s="81"/>
      <c r="F21" s="81"/>
      <c r="G21" s="81"/>
      <c r="H21" s="81"/>
      <c r="I21" s="81"/>
      <c r="J21" s="81"/>
      <c r="K21" s="81"/>
      <c r="L21" s="81"/>
      <c r="M21" s="84"/>
      <c r="N21" s="85"/>
      <c r="O21" s="32"/>
      <c r="P21" s="2" t="s">
        <v>41</v>
      </c>
    </row>
    <row r="22" spans="1:16">
      <c r="O22" s="33"/>
      <c r="P22" s="3" t="s">
        <v>96</v>
      </c>
    </row>
    <row r="23" spans="1:16" ht="24.95">
      <c r="P23" s="4" t="s">
        <v>43</v>
      </c>
    </row>
    <row r="43" spans="2:2">
      <c r="B43" t="s">
        <v>97</v>
      </c>
    </row>
  </sheetData>
  <mergeCells count="7">
    <mergeCell ref="M2:M3"/>
    <mergeCell ref="N2:N3"/>
    <mergeCell ref="A1:N1"/>
    <mergeCell ref="A2:A3"/>
    <mergeCell ref="B2:B3"/>
    <mergeCell ref="C2:C3"/>
    <mergeCell ref="D2:D3"/>
  </mergeCells>
  <phoneticPr fontId="30" type="noConversion"/>
  <conditionalFormatting sqref="B14:B15 B2:B3 A21:B21 B18:B21">
    <cfRule type="cellIs" priority="7" operator="equal">
      <formula>"PG"</formula>
    </cfRule>
  </conditionalFormatting>
  <conditionalFormatting sqref="A2:B2 A3">
    <cfRule type="cellIs" priority="5" operator="equal">
      <formula>"PG"</formula>
    </cfRule>
  </conditionalFormatting>
  <conditionalFormatting sqref="A4 A6:A7 A9:A10 A12:A13 A15:A16 A18:A19">
    <cfRule type="cellIs" dxfId="11" priority="2" operator="equal">
      <formula>"PG"</formula>
    </cfRule>
  </conditionalFormatting>
  <conditionalFormatting sqref="A5 A8 A11 A14 A17 A20">
    <cfRule type="cellIs" dxfId="10" priority="1" operator="equal">
      <formula>"PG"</formula>
    </cfRule>
  </conditionalFormatting>
  <dataValidations count="7">
    <dataValidation type="list" allowBlank="1" showInputMessage="1" showErrorMessage="1" prompt="Alleen invullen bij 'praktische oefeningen', anders de cel leeg laten." sqref="M4:M20 N12:O12" xr:uid="{3B9A8827-C352-4204-A953-AC2F7917452B}">
      <formula1>"PO,POA"</formula1>
      <formula2>0</formula2>
    </dataValidation>
    <dataValidation type="list" allowBlank="1" showInputMessage="1" showErrorMessage="1" sqref="N10:O21 N8:O8" xr:uid="{F35B74A3-9007-4886-87D4-2C434BFC534A}">
      <formula1>"PO,POA"</formula1>
      <formula2>0</formula2>
    </dataValidation>
    <dataValidation type="list" allowBlank="1" showInputMessage="1" prompt="Kies uit de lijst. Bij meer dan één toetsvorm de letters scheiden door een puntkomma." sqref="E4:L20" xr:uid="{DB454D42-CB84-4FCB-9CA0-57F9BC40416F}">
      <formula1>"AS,D,MC,M,O,P,S,S*,V,TWG,PF,ST,GO"</formula1>
      <formula2>0</formula2>
    </dataValidation>
    <dataValidation allowBlank="1" showInputMessage="1" showErrorMessage="1" prompt="Gebruik alleen duidelijke cursusnamen. " sqref="B14:B15" xr:uid="{9637818F-0419-4BE0-BD90-01F22D033521}">
      <formula1>0</formula1>
      <formula2>0</formula2>
    </dataValidation>
    <dataValidation type="list" allowBlank="1" showInputMessage="1" showErrorMessage="1" prompt="Alleen invullen bij 'praktische oefeningen', anders de cel leeg laten." sqref="N9:O9" xr:uid="{E52C66B9-F848-4FA1-A515-93E55589E86E}">
      <formula1>"PO,A"</formula1>
      <formula2>0</formula2>
    </dataValidation>
    <dataValidation type="list" allowBlank="1" showInputMessage="1" showErrorMessage="1" prompt="Hier aangeven of de toets het eindniveau dekt of dat de toets behoort bij een steekproefselectie." sqref="N13:O14 N11:O11 O5:O7 N4:N7" xr:uid="{CBB6250F-98E6-4EB8-9D8C-3F476E9294A9}">
      <formula1>"Eindniveau,Toetsselectie"</formula1>
      <formula2>0</formula2>
    </dataValidation>
    <dataValidation allowBlank="1" showInputMessage="1" showErrorMessage="1" prompt="Gebruik alleen duidelijke cursusnamen. " sqref="A4:A20" xr:uid="{E03F093F-2212-4B85-85B5-14D62E9E5CE6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workbookViewId="0">
      <selection activeCell="C53" sqref="C53"/>
    </sheetView>
  </sheetViews>
  <sheetFormatPr defaultRowHeight="14.45"/>
  <cols>
    <col min="1" max="1" width="44.85546875" customWidth="1"/>
    <col min="2" max="2" width="11.140625" bestFit="1" customWidth="1"/>
    <col min="13" max="13" width="9.42578125" customWidth="1"/>
    <col min="14" max="14" width="4.140625" customWidth="1"/>
    <col min="15" max="15" width="39.42578125" customWidth="1"/>
  </cols>
  <sheetData>
    <row r="1" spans="1:15" ht="15.95" thickBot="1">
      <c r="A1" s="148" t="s">
        <v>59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O1" s="1"/>
    </row>
    <row r="2" spans="1:15" ht="15" thickBot="1">
      <c r="A2" s="153" t="s">
        <v>1</v>
      </c>
      <c r="B2" s="155" t="s">
        <v>60</v>
      </c>
      <c r="C2" s="149" t="s">
        <v>3</v>
      </c>
      <c r="D2" s="149" t="s">
        <v>98</v>
      </c>
      <c r="E2" s="149"/>
      <c r="F2" s="149" t="s">
        <v>5</v>
      </c>
      <c r="G2" s="149"/>
      <c r="H2" s="149" t="s">
        <v>6</v>
      </c>
      <c r="I2" s="149"/>
      <c r="J2" s="149" t="s">
        <v>7</v>
      </c>
      <c r="K2" s="149"/>
      <c r="L2" s="150" t="s">
        <v>8</v>
      </c>
      <c r="M2" s="152" t="s">
        <v>99</v>
      </c>
      <c r="O2" s="8" t="s">
        <v>10</v>
      </c>
    </row>
    <row r="3" spans="1:15" ht="24">
      <c r="A3" s="154"/>
      <c r="B3" s="143"/>
      <c r="C3" s="145"/>
      <c r="D3" s="47" t="s">
        <v>11</v>
      </c>
      <c r="E3" s="47" t="s">
        <v>12</v>
      </c>
      <c r="F3" s="47" t="s">
        <v>11</v>
      </c>
      <c r="G3" s="47" t="s">
        <v>12</v>
      </c>
      <c r="H3" s="47" t="s">
        <v>11</v>
      </c>
      <c r="I3" s="47" t="s">
        <v>12</v>
      </c>
      <c r="J3" s="47" t="s">
        <v>11</v>
      </c>
      <c r="K3" s="47" t="s">
        <v>12</v>
      </c>
      <c r="L3" s="151"/>
      <c r="M3" s="137"/>
    </row>
    <row r="4" spans="1:15">
      <c r="A4" s="57" t="s">
        <v>100</v>
      </c>
      <c r="B4" s="58"/>
      <c r="C4" s="59"/>
      <c r="D4" s="59"/>
      <c r="E4" s="59"/>
      <c r="F4" s="59"/>
      <c r="G4" s="59"/>
      <c r="H4" s="59"/>
      <c r="I4" s="59"/>
      <c r="J4" s="59"/>
      <c r="K4" s="59"/>
      <c r="L4" s="60"/>
      <c r="M4" s="61"/>
      <c r="O4" s="3" t="s">
        <v>71</v>
      </c>
    </row>
    <row r="5" spans="1:15">
      <c r="A5" s="97" t="s">
        <v>70</v>
      </c>
      <c r="B5" s="62"/>
      <c r="C5" s="49"/>
      <c r="D5" s="49"/>
      <c r="E5" s="22"/>
      <c r="F5" s="22"/>
      <c r="G5" s="22"/>
      <c r="H5" s="22"/>
      <c r="I5" s="22"/>
      <c r="J5" s="22"/>
      <c r="K5" s="22"/>
      <c r="L5" s="49"/>
      <c r="M5" s="63"/>
      <c r="O5" s="3" t="s">
        <v>17</v>
      </c>
    </row>
    <row r="6" spans="1:15">
      <c r="A6" s="97" t="s">
        <v>72</v>
      </c>
      <c r="B6" s="64"/>
      <c r="C6" s="49"/>
      <c r="D6" s="49"/>
      <c r="E6" s="22"/>
      <c r="F6" s="22"/>
      <c r="G6" s="22"/>
      <c r="H6" s="22"/>
      <c r="I6" s="22"/>
      <c r="J6" s="22"/>
      <c r="K6" s="22"/>
      <c r="L6" s="49"/>
      <c r="M6" s="63"/>
      <c r="O6" s="3" t="s">
        <v>22</v>
      </c>
    </row>
    <row r="7" spans="1:15">
      <c r="A7" s="97" t="s">
        <v>73</v>
      </c>
      <c r="B7" s="64"/>
      <c r="C7" s="49"/>
      <c r="D7" s="49"/>
      <c r="E7" s="22"/>
      <c r="F7" s="22"/>
      <c r="G7" s="22"/>
      <c r="H7" s="22"/>
      <c r="I7" s="22"/>
      <c r="J7" s="22"/>
      <c r="K7" s="22"/>
      <c r="L7" s="49"/>
      <c r="M7" s="63"/>
      <c r="O7" s="3" t="s">
        <v>25</v>
      </c>
    </row>
    <row r="8" spans="1:15">
      <c r="A8" s="97" t="s">
        <v>74</v>
      </c>
      <c r="B8" s="65"/>
      <c r="C8" s="49"/>
      <c r="D8" s="49"/>
      <c r="E8" s="22"/>
      <c r="F8" s="22"/>
      <c r="G8" s="22"/>
      <c r="H8" s="22"/>
      <c r="I8" s="22"/>
      <c r="J8" s="22"/>
      <c r="K8" s="22"/>
      <c r="L8" s="49"/>
      <c r="M8" s="63"/>
      <c r="O8" s="3" t="s">
        <v>76</v>
      </c>
    </row>
    <row r="9" spans="1:15">
      <c r="A9" s="66" t="s">
        <v>101</v>
      </c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  <c r="O9" s="3" t="s">
        <v>78</v>
      </c>
    </row>
    <row r="10" spans="1:15">
      <c r="A10" s="97" t="s">
        <v>70</v>
      </c>
      <c r="B10" s="62"/>
      <c r="C10" s="49"/>
      <c r="D10" s="49"/>
      <c r="E10" s="22"/>
      <c r="F10" s="22"/>
      <c r="G10" s="22"/>
      <c r="H10" s="22"/>
      <c r="I10" s="22"/>
      <c r="J10" s="22"/>
      <c r="K10" s="22"/>
      <c r="L10" s="49"/>
      <c r="M10" s="63"/>
      <c r="O10" s="3" t="s">
        <v>80</v>
      </c>
    </row>
    <row r="11" spans="1:15">
      <c r="A11" s="97" t="s">
        <v>72</v>
      </c>
      <c r="B11" s="64"/>
      <c r="C11" s="49"/>
      <c r="D11" s="49"/>
      <c r="E11" s="22"/>
      <c r="F11" s="22"/>
      <c r="G11" s="22"/>
      <c r="H11" s="22"/>
      <c r="I11" s="22"/>
      <c r="J11" s="22"/>
      <c r="K11" s="22"/>
      <c r="L11" s="49"/>
      <c r="M11" s="63"/>
      <c r="O11" s="3" t="s">
        <v>82</v>
      </c>
    </row>
    <row r="12" spans="1:15">
      <c r="A12" s="97" t="s">
        <v>73</v>
      </c>
      <c r="B12" s="64"/>
      <c r="C12" s="49"/>
      <c r="D12" s="49"/>
      <c r="E12" s="22"/>
      <c r="F12" s="22"/>
      <c r="G12" s="22"/>
      <c r="H12" s="22"/>
      <c r="I12" s="22"/>
      <c r="J12" s="22"/>
      <c r="K12" s="22"/>
      <c r="L12" s="49"/>
      <c r="M12" s="63"/>
      <c r="O12" s="3" t="s">
        <v>84</v>
      </c>
    </row>
    <row r="13" spans="1:15">
      <c r="A13" s="97" t="s">
        <v>74</v>
      </c>
      <c r="B13" s="65"/>
      <c r="C13" s="49"/>
      <c r="D13" s="49"/>
      <c r="E13" s="22"/>
      <c r="F13" s="22"/>
      <c r="G13" s="22"/>
      <c r="H13" s="22"/>
      <c r="I13" s="22"/>
      <c r="J13" s="22"/>
      <c r="K13" s="22"/>
      <c r="L13" s="49"/>
      <c r="M13" s="63"/>
      <c r="O13" s="3" t="s">
        <v>86</v>
      </c>
    </row>
    <row r="14" spans="1:15">
      <c r="A14" s="97" t="s">
        <v>75</v>
      </c>
      <c r="B14" s="71"/>
      <c r="C14" s="49"/>
      <c r="D14" s="49"/>
      <c r="E14" s="22"/>
      <c r="F14" s="22"/>
      <c r="G14" s="22"/>
      <c r="H14" s="22"/>
      <c r="I14" s="22"/>
      <c r="J14" s="22"/>
      <c r="K14" s="22"/>
      <c r="L14" s="49"/>
      <c r="M14" s="63"/>
      <c r="O14" s="3" t="s">
        <v>33</v>
      </c>
    </row>
    <row r="15" spans="1:15">
      <c r="A15" s="97" t="s">
        <v>77</v>
      </c>
      <c r="B15" s="70"/>
      <c r="C15" s="31"/>
      <c r="D15" s="49"/>
      <c r="E15" s="22"/>
      <c r="F15" s="22"/>
      <c r="G15" s="22"/>
      <c r="H15" s="22"/>
      <c r="I15" s="22"/>
      <c r="J15" s="22"/>
      <c r="K15" s="22"/>
      <c r="L15" s="49"/>
      <c r="M15" s="63"/>
      <c r="O15" s="3" t="s">
        <v>89</v>
      </c>
    </row>
    <row r="16" spans="1:15" ht="15" thickBot="1">
      <c r="A16" s="72"/>
      <c r="B16" s="73"/>
      <c r="C16" s="45">
        <f>SUM(C5:C8,C10:C15)</f>
        <v>0</v>
      </c>
      <c r="D16" s="45">
        <f>SUM(D5:D8,D10:D15)</f>
        <v>0</v>
      </c>
      <c r="E16" s="56"/>
      <c r="F16" s="45">
        <f>SUM(F5:F8,F10:F15)</f>
        <v>0</v>
      </c>
      <c r="G16" s="56"/>
      <c r="H16" s="45">
        <f>SUM(H5:H8,H10:H15)</f>
        <v>0</v>
      </c>
      <c r="I16" s="56"/>
      <c r="J16" s="45">
        <f>SUM(J5:J8,J10:J15)</f>
        <v>0</v>
      </c>
      <c r="K16" s="56"/>
      <c r="L16" s="56"/>
      <c r="M16" s="74"/>
      <c r="O16" s="3" t="s">
        <v>91</v>
      </c>
    </row>
    <row r="18" spans="3:15" ht="21.6">
      <c r="O18" s="7" t="s">
        <v>38</v>
      </c>
    </row>
    <row r="21" spans="3:15">
      <c r="O21" s="2" t="s">
        <v>41</v>
      </c>
    </row>
    <row r="22" spans="3:15">
      <c r="O22" s="3" t="s">
        <v>96</v>
      </c>
    </row>
    <row r="23" spans="3:15" ht="24.95">
      <c r="O23" s="4" t="s">
        <v>43</v>
      </c>
    </row>
    <row r="27" spans="3:15">
      <c r="C27" t="s">
        <v>97</v>
      </c>
    </row>
    <row r="42" spans="2:2">
      <c r="B42" t="s">
        <v>97</v>
      </c>
    </row>
  </sheetData>
  <mergeCells count="10">
    <mergeCell ref="A1:M1"/>
    <mergeCell ref="J2:K2"/>
    <mergeCell ref="L2:L3"/>
    <mergeCell ref="M2:M3"/>
    <mergeCell ref="A2:A3"/>
    <mergeCell ref="B2:B3"/>
    <mergeCell ref="C2:C3"/>
    <mergeCell ref="D2:E2"/>
    <mergeCell ref="F2:G2"/>
    <mergeCell ref="H2:I2"/>
  </mergeCells>
  <phoneticPr fontId="30" type="noConversion"/>
  <conditionalFormatting sqref="A2:A3 A16">
    <cfRule type="cellIs" priority="10" operator="equal">
      <formula>"PG"</formula>
    </cfRule>
  </conditionalFormatting>
  <conditionalFormatting sqref="B9">
    <cfRule type="expression" priority="7">
      <formula>#REF!=0</formula>
    </cfRule>
  </conditionalFormatting>
  <conditionalFormatting sqref="A5 A7:A8">
    <cfRule type="cellIs" dxfId="9" priority="4" operator="equal">
      <formula>"PG"</formula>
    </cfRule>
  </conditionalFormatting>
  <conditionalFormatting sqref="A6">
    <cfRule type="cellIs" dxfId="8" priority="3" operator="equal">
      <formula>"PG"</formula>
    </cfRule>
  </conditionalFormatting>
  <conditionalFormatting sqref="A10 A12:A14">
    <cfRule type="cellIs" dxfId="7" priority="2" operator="equal">
      <formula>"PG"</formula>
    </cfRule>
  </conditionalFormatting>
  <conditionalFormatting sqref="A11 A15">
    <cfRule type="cellIs" dxfId="6" priority="1" operator="equal">
      <formula>"PG"</formula>
    </cfRule>
  </conditionalFormatting>
  <dataValidations count="7">
    <dataValidation type="list" allowBlank="1" showInputMessage="1" showErrorMessage="1" prompt="Hier aangeven of de toets het eindniveau dekt of dat de toets behoort bij een steekproefselectie." sqref="M5:M16" xr:uid="{B968BEB3-A1A1-4499-B819-9811554495FA}">
      <formula1>"Eindniveau,Toetsselectie"</formula1>
      <formula2>0</formula2>
    </dataValidation>
    <dataValidation type="list" allowBlank="1" showInputMessage="1" prompt="Kies uit de lijst door nogmaals te klikken. Bij meer dan één toetsvorm de letters scheiden door een puntkomma." sqref="E9 I9 E16 K9 K16 I16 G16" xr:uid="{A8C31E8D-8903-40A4-BDA4-961FCCBC9B84}">
      <formula1>"AS,D,MC,M,O,P,S,S*,V,TWG,PF,ST,GO"</formula1>
      <formula2>0</formula2>
    </dataValidation>
    <dataValidation type="list" allowBlank="1" showInputMessage="1" showErrorMessage="1" prompt="Alleen invullen bij 'praktische oefeningen', anders de cel leeg laten." sqref="L14" xr:uid="{8C7AB6BB-F3C1-4642-B6DB-63649D295053}">
      <formula1>"PO,POA"</formula1>
      <formula2>0</formula2>
    </dataValidation>
    <dataValidation type="list" allowBlank="1" showInputMessage="1" showErrorMessage="1" sqref="L15 L5:L13" xr:uid="{5E1F5F9D-9D42-4CBD-A9E0-CE393CA12BBD}">
      <formula1>"PO,POA"</formula1>
      <formula2>0</formula2>
    </dataValidation>
    <dataValidation type="list" allowBlank="1" showInputMessage="1" prompt="Kies uit de lijst. Bij meer dan één toetsvorm de letters scheiden door een puntkomma." sqref="E5:K8 E10:K15" xr:uid="{970B8CB1-8829-4018-BED5-9950F5F19F79}">
      <formula1>"AS,D,MC,M,O,P,S,S*,V,TWG,PF,ST,GO"</formula1>
      <formula2>0</formula2>
    </dataValidation>
    <dataValidation allowBlank="1" showInputMessage="1" showErrorMessage="1" prompt="Gebruik alleen duidelijke cursusnamen. " sqref="A16" xr:uid="{8198E669-6071-4B49-9383-A475793D112D}">
      <formula1>0</formula1>
      <formula2>0</formula2>
    </dataValidation>
    <dataValidation allowBlank="1" showInputMessage="1" showErrorMessage="1" prompt="Gebruik alleen duidelijke cursusnamen. " sqref="A5:A8 A10:A15" xr:uid="{A32C65AF-1E61-4204-ADB2-286A6951AB51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EC7A-135C-49FB-8054-587B760DC343}">
  <dimension ref="A1:K37"/>
  <sheetViews>
    <sheetView workbookViewId="0">
      <selection activeCell="K12" sqref="K12"/>
    </sheetView>
  </sheetViews>
  <sheetFormatPr defaultColWidth="8.85546875" defaultRowHeight="14.45"/>
  <cols>
    <col min="1" max="1" width="40.5703125" style="115" customWidth="1"/>
    <col min="2" max="2" width="13.85546875" style="111" customWidth="1"/>
    <col min="3" max="3" width="4.5703125" style="112" customWidth="1"/>
    <col min="4" max="7" width="9.140625" style="112" customWidth="1"/>
    <col min="8" max="8" width="9.5703125" style="112" customWidth="1"/>
    <col min="9" max="9" width="9.85546875" bestFit="1" customWidth="1"/>
    <col min="10" max="10" width="3.85546875" style="91" customWidth="1"/>
    <col min="11" max="11" width="38.85546875" customWidth="1"/>
    <col min="12" max="12" width="11.140625" bestFit="1" customWidth="1"/>
  </cols>
  <sheetData>
    <row r="1" spans="1:11" s="87" customFormat="1" ht="14.1">
      <c r="A1" s="86" t="s">
        <v>102</v>
      </c>
      <c r="C1" s="88"/>
      <c r="D1" s="89"/>
      <c r="E1" s="89"/>
      <c r="F1" s="89"/>
      <c r="G1" s="90"/>
      <c r="H1" s="89"/>
      <c r="I1" s="89"/>
      <c r="J1" s="6"/>
    </row>
    <row r="2" spans="1:11" ht="15" customHeight="1">
      <c r="A2" s="157" t="s">
        <v>103</v>
      </c>
      <c r="B2" s="156" t="s">
        <v>60</v>
      </c>
      <c r="C2" s="158" t="s">
        <v>3</v>
      </c>
      <c r="D2" s="159" t="s">
        <v>98</v>
      </c>
      <c r="E2" s="159"/>
      <c r="F2" s="159" t="s">
        <v>5</v>
      </c>
      <c r="G2" s="159"/>
      <c r="H2" s="159" t="s">
        <v>8</v>
      </c>
      <c r="I2" s="156" t="s">
        <v>99</v>
      </c>
      <c r="K2" s="110" t="s">
        <v>104</v>
      </c>
    </row>
    <row r="3" spans="1:11" ht="24">
      <c r="A3" s="157"/>
      <c r="B3" s="156"/>
      <c r="C3" s="158"/>
      <c r="D3" s="92" t="s">
        <v>11</v>
      </c>
      <c r="E3" s="92" t="s">
        <v>12</v>
      </c>
      <c r="F3" s="92" t="s">
        <v>11</v>
      </c>
      <c r="G3" s="92" t="s">
        <v>12</v>
      </c>
      <c r="H3" s="159"/>
      <c r="I3" s="156"/>
      <c r="K3" s="113" t="s">
        <v>33</v>
      </c>
    </row>
    <row r="4" spans="1:11">
      <c r="A4" s="93" t="s">
        <v>105</v>
      </c>
      <c r="B4" s="94"/>
      <c r="C4" s="95">
        <v>15</v>
      </c>
      <c r="D4" s="95"/>
      <c r="E4" s="95"/>
      <c r="F4" s="95"/>
      <c r="G4" s="95"/>
      <c r="H4" s="95"/>
      <c r="I4" s="96"/>
      <c r="K4" s="113" t="s">
        <v>106</v>
      </c>
    </row>
    <row r="5" spans="1:11">
      <c r="A5" s="97" t="s">
        <v>70</v>
      </c>
      <c r="B5" s="98"/>
      <c r="C5" s="99"/>
      <c r="D5" s="100"/>
      <c r="E5" s="100"/>
      <c r="F5" s="100"/>
      <c r="G5" s="100"/>
      <c r="H5" s="100"/>
      <c r="I5" s="101"/>
      <c r="K5" s="113" t="s">
        <v>107</v>
      </c>
    </row>
    <row r="6" spans="1:11" ht="14.85" customHeight="1">
      <c r="A6" s="97" t="s">
        <v>72</v>
      </c>
      <c r="B6" s="98"/>
      <c r="C6" s="99"/>
      <c r="D6" s="100"/>
      <c r="E6" s="100"/>
      <c r="F6" s="100"/>
      <c r="G6" s="100"/>
      <c r="H6" s="100"/>
      <c r="I6" s="101"/>
      <c r="K6" s="113" t="s">
        <v>108</v>
      </c>
    </row>
    <row r="7" spans="1:11" ht="14.85" customHeight="1">
      <c r="A7" s="97" t="s">
        <v>73</v>
      </c>
      <c r="B7" s="98"/>
      <c r="C7" s="99"/>
      <c r="D7" s="100"/>
      <c r="E7" s="100"/>
      <c r="F7" s="100"/>
      <c r="G7" s="100"/>
      <c r="H7" s="100"/>
      <c r="I7" s="101"/>
      <c r="K7" s="115" t="s">
        <v>109</v>
      </c>
    </row>
    <row r="8" spans="1:11">
      <c r="A8" s="93" t="s">
        <v>110</v>
      </c>
      <c r="B8" s="102"/>
      <c r="C8" s="103">
        <v>15</v>
      </c>
      <c r="D8" s="95"/>
      <c r="E8" s="95"/>
      <c r="F8" s="95"/>
      <c r="G8" s="95"/>
      <c r="H8" s="95"/>
      <c r="I8" s="104"/>
      <c r="K8" s="116" t="s">
        <v>71</v>
      </c>
    </row>
    <row r="9" spans="1:11">
      <c r="A9" s="105" t="s">
        <v>74</v>
      </c>
      <c r="B9" s="98"/>
      <c r="C9" s="99"/>
      <c r="D9" s="100"/>
      <c r="E9" s="100"/>
      <c r="F9" s="100"/>
      <c r="G9" s="100"/>
      <c r="H9" s="100"/>
      <c r="I9" s="101"/>
      <c r="K9" s="115" t="s">
        <v>111</v>
      </c>
    </row>
    <row r="10" spans="1:11">
      <c r="A10" s="97" t="s">
        <v>75</v>
      </c>
      <c r="B10" s="98"/>
      <c r="C10" s="99"/>
      <c r="D10" s="100"/>
      <c r="E10" s="100"/>
      <c r="F10" s="100"/>
      <c r="G10" s="100"/>
      <c r="H10" s="100"/>
      <c r="I10" s="101"/>
    </row>
    <row r="11" spans="1:11">
      <c r="A11" s="97" t="s">
        <v>77</v>
      </c>
      <c r="B11" s="98"/>
      <c r="C11" s="99"/>
      <c r="D11" s="100"/>
      <c r="E11" s="100"/>
      <c r="F11" s="100"/>
      <c r="G11" s="100"/>
      <c r="H11" s="100"/>
      <c r="I11" s="101"/>
    </row>
    <row r="12" spans="1:11">
      <c r="A12" s="106"/>
      <c r="B12" s="107"/>
      <c r="C12" s="108">
        <v>30</v>
      </c>
      <c r="D12" s="108">
        <f>SUM(D5:D7,D9:D11)</f>
        <v>0</v>
      </c>
      <c r="E12" s="108"/>
      <c r="F12" s="108">
        <f>SUM(F5:F7,F9:F11)</f>
        <v>0</v>
      </c>
      <c r="G12" s="108"/>
      <c r="H12" s="108"/>
      <c r="I12" s="109"/>
    </row>
    <row r="13" spans="1:11">
      <c r="A13"/>
      <c r="B13"/>
      <c r="C13"/>
      <c r="D13"/>
      <c r="E13"/>
      <c r="F13"/>
      <c r="G13"/>
      <c r="H13"/>
    </row>
    <row r="14" spans="1:11">
      <c r="A14" s="86" t="s">
        <v>102</v>
      </c>
      <c r="B14" s="87"/>
      <c r="C14" s="88"/>
      <c r="D14" s="89"/>
      <c r="E14" s="89"/>
      <c r="F14" s="89"/>
      <c r="G14" s="90"/>
      <c r="H14" s="89"/>
      <c r="I14" s="89"/>
    </row>
    <row r="15" spans="1:11">
      <c r="A15" s="157" t="s">
        <v>103</v>
      </c>
      <c r="B15" s="156" t="s">
        <v>60</v>
      </c>
      <c r="C15" s="158" t="s">
        <v>3</v>
      </c>
      <c r="D15" s="159" t="s">
        <v>98</v>
      </c>
      <c r="E15" s="159"/>
      <c r="F15" s="159" t="s">
        <v>5</v>
      </c>
      <c r="G15" s="159"/>
      <c r="H15" s="159" t="s">
        <v>8</v>
      </c>
      <c r="I15" s="156" t="s">
        <v>99</v>
      </c>
    </row>
    <row r="16" spans="1:11" ht="24">
      <c r="A16" s="157"/>
      <c r="B16" s="156"/>
      <c r="C16" s="158"/>
      <c r="D16" s="92" t="s">
        <v>11</v>
      </c>
      <c r="E16" s="92" t="s">
        <v>12</v>
      </c>
      <c r="F16" s="92" t="s">
        <v>11</v>
      </c>
      <c r="G16" s="92" t="s">
        <v>12</v>
      </c>
      <c r="H16" s="159"/>
      <c r="I16" s="156"/>
    </row>
    <row r="17" spans="1:10">
      <c r="A17" s="93" t="s">
        <v>105</v>
      </c>
      <c r="B17" s="94"/>
      <c r="C17" s="95">
        <v>15</v>
      </c>
      <c r="D17" s="95"/>
      <c r="E17" s="95"/>
      <c r="F17" s="95"/>
      <c r="G17" s="95"/>
      <c r="H17" s="95"/>
      <c r="I17" s="96"/>
    </row>
    <row r="18" spans="1:10">
      <c r="A18" s="97" t="s">
        <v>70</v>
      </c>
      <c r="B18" s="98"/>
      <c r="C18" s="99"/>
      <c r="D18" s="100"/>
      <c r="E18" s="100"/>
      <c r="F18" s="100"/>
      <c r="G18" s="100"/>
      <c r="H18" s="100"/>
      <c r="I18" s="101"/>
    </row>
    <row r="19" spans="1:10">
      <c r="A19" s="97" t="s">
        <v>72</v>
      </c>
      <c r="B19" s="98"/>
      <c r="C19" s="99"/>
      <c r="D19" s="100"/>
      <c r="E19" s="100"/>
      <c r="F19" s="100"/>
      <c r="G19" s="100"/>
      <c r="H19" s="100"/>
      <c r="I19" s="101"/>
    </row>
    <row r="20" spans="1:10">
      <c r="A20" s="97" t="s">
        <v>73</v>
      </c>
      <c r="B20" s="98"/>
      <c r="C20" s="99"/>
      <c r="D20" s="100"/>
      <c r="E20" s="100"/>
      <c r="F20" s="100"/>
      <c r="G20" s="100"/>
      <c r="H20" s="100"/>
      <c r="I20" s="101"/>
    </row>
    <row r="21" spans="1:10">
      <c r="A21" s="93" t="s">
        <v>110</v>
      </c>
      <c r="B21" s="102"/>
      <c r="C21" s="103">
        <v>15</v>
      </c>
      <c r="D21" s="95"/>
      <c r="E21" s="95"/>
      <c r="F21" s="95"/>
      <c r="G21" s="95"/>
      <c r="H21" s="95"/>
      <c r="I21" s="104"/>
    </row>
    <row r="22" spans="1:10">
      <c r="A22" s="105" t="s">
        <v>112</v>
      </c>
      <c r="B22" s="98"/>
      <c r="C22" s="99"/>
      <c r="D22" s="100"/>
      <c r="E22" s="100"/>
      <c r="F22" s="100"/>
      <c r="G22" s="100"/>
      <c r="H22" s="100"/>
      <c r="I22" s="101"/>
    </row>
    <row r="23" spans="1:10">
      <c r="A23" s="97" t="s">
        <v>113</v>
      </c>
      <c r="B23" s="98"/>
      <c r="C23" s="99"/>
      <c r="D23" s="100"/>
      <c r="E23" s="100"/>
      <c r="F23" s="100"/>
      <c r="G23" s="100"/>
      <c r="H23" s="100"/>
      <c r="I23" s="101"/>
    </row>
    <row r="24" spans="1:10">
      <c r="A24" s="106"/>
      <c r="B24" s="107"/>
      <c r="C24" s="108">
        <f>SUM(C17:C23)</f>
        <v>30</v>
      </c>
      <c r="D24" s="108">
        <f>SUM(D17:D19,D21:D23)</f>
        <v>0</v>
      </c>
      <c r="E24" s="108"/>
      <c r="F24" s="108">
        <f>SUM(F17:F19,F21:F23)</f>
        <v>0</v>
      </c>
      <c r="G24" s="108"/>
      <c r="H24" s="108"/>
      <c r="I24" s="109"/>
    </row>
    <row r="30" spans="1:10">
      <c r="J30" s="114"/>
    </row>
    <row r="37" spans="2:2">
      <c r="B37" s="111" t="s">
        <v>97</v>
      </c>
    </row>
  </sheetData>
  <mergeCells count="14">
    <mergeCell ref="I2:I3"/>
    <mergeCell ref="A15:A16"/>
    <mergeCell ref="B15:B16"/>
    <mergeCell ref="C15:C16"/>
    <mergeCell ref="D15:E15"/>
    <mergeCell ref="F15:G15"/>
    <mergeCell ref="H15:H16"/>
    <mergeCell ref="I15:I16"/>
    <mergeCell ref="A2:A3"/>
    <mergeCell ref="B2:B3"/>
    <mergeCell ref="C2:C3"/>
    <mergeCell ref="D2:E2"/>
    <mergeCell ref="F2:G2"/>
    <mergeCell ref="H2:H3"/>
  </mergeCells>
  <conditionalFormatting sqref="A9:A12 A35:A1048576 A22:A25 K2:K9">
    <cfRule type="cellIs" dxfId="5" priority="5" operator="equal">
      <formula>"PG"</formula>
    </cfRule>
  </conditionalFormatting>
  <conditionalFormatting sqref="A2:A3 A5:A7">
    <cfRule type="cellIs" dxfId="4" priority="3" operator="equal">
      <formula>"PG"</formula>
    </cfRule>
  </conditionalFormatting>
  <conditionalFormatting sqref="B5:B7 B9:B11">
    <cfRule type="expression" dxfId="3" priority="4">
      <formula>#REF!=0</formula>
    </cfRule>
  </conditionalFormatting>
  <conditionalFormatting sqref="A15:A16 A18:A20">
    <cfRule type="cellIs" dxfId="2" priority="1" operator="equal">
      <formula>"PG"</formula>
    </cfRule>
  </conditionalFormatting>
  <conditionalFormatting sqref="B18:B20 B22:B23">
    <cfRule type="expression" dxfId="1" priority="2">
      <formula>#REF!=0</formula>
    </cfRule>
  </conditionalFormatting>
  <dataValidations count="7">
    <dataValidation type="list" allowBlank="1" showInputMessage="1" prompt="Kies uit de lijst door nogmaals te klikken. Bij meer dan één toetsvorm de letters scheiden door een puntkomma." sqref="G5:G7 G10:G11 G18:G20 G23" xr:uid="{1E4AFFEE-6508-44EF-BFAF-EEDCCBF0456C}">
      <formula1>"AS,D,MC,M,O,P,S,S*,V,TWG,PF,ST,GO"</formula1>
    </dataValidation>
    <dataValidation type="list" allowBlank="1" showInputMessage="1" sqref="G9:G11 E9:E11 G22:G23 E22:E23" xr:uid="{BABE5631-34E5-4B64-A3FA-F0B52965CC9C}">
      <formula1>"AS,D,MC,M,O,P,S,S*,V"</formula1>
    </dataValidation>
    <dataValidation type="list" allowBlank="1" showInputMessage="1" showErrorMessage="1" prompt="Alleen invullen bij 'praktische oefeningen', anders de cel leeg laten." sqref="H5:H7 H10:H11 H18:H20 H23" xr:uid="{EF1AB457-C76B-4548-9CF1-264D5BB28EC5}">
      <formula1>"PO,POA"</formula1>
    </dataValidation>
    <dataValidation type="list" allowBlank="1" showInputMessage="1" showErrorMessage="1" sqref="H9:H11 H22:H23" xr:uid="{A12E60DB-3F5B-44F4-9176-0DADF257124C}">
      <formula1>"PO,POA"</formula1>
    </dataValidation>
    <dataValidation type="list" allowBlank="1" showInputMessage="1" prompt="Kies uit de lijst. Bij meer dan één toetsvorm de letters scheiden door een puntkomma." sqref="E5:E7 E10:E11 E18:E20 E23" xr:uid="{EF49C778-390E-4A80-8F85-CB3228ED47D6}">
      <formula1>"AS,D,MC,M,O,P,S,S*,V,TWG,PF,ST,GO"</formula1>
    </dataValidation>
    <dataValidation allowBlank="1" showInputMessage="1" showErrorMessage="1" prompt="Gebruik alleen duidelijke cursusnamen. " sqref="A10:A11 A5:A7 A23 A18:A20" xr:uid="{C4A97885-7EEB-444C-8F80-CFABC77C0D27}"/>
    <dataValidation type="list" allowBlank="1" showInputMessage="1" showErrorMessage="1" prompt="Hier aangeven of de toets het eindniveau dekt of dat de toets behoort bij een steekproefselectie." sqref="I17:I24 I4:I12" xr:uid="{61BCFF89-F0B2-4868-B4CC-38089FCC333C}">
      <formula1>"Eindniveau,Toetsselectie"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23EF6-A07A-49A7-92B9-797D72D141D5}">
  <dimension ref="A1:G6"/>
  <sheetViews>
    <sheetView workbookViewId="0">
      <selection activeCell="A13" sqref="A13"/>
    </sheetView>
  </sheetViews>
  <sheetFormatPr defaultRowHeight="14.45"/>
  <cols>
    <col min="1" max="1" width="31.140625" customWidth="1"/>
    <col min="2" max="2" width="15.42578125" customWidth="1"/>
    <col min="4" max="4" width="2.85546875" customWidth="1"/>
    <col min="5" max="5" width="36" customWidth="1"/>
    <col min="6" max="6" width="12.5703125" customWidth="1"/>
    <col min="7" max="7" width="6.140625" customWidth="1"/>
  </cols>
  <sheetData>
    <row r="1" spans="1:7">
      <c r="A1" s="167" t="s">
        <v>114</v>
      </c>
      <c r="B1" s="167"/>
      <c r="C1" s="167"/>
      <c r="D1" s="167"/>
      <c r="E1" s="167"/>
      <c r="F1" s="167"/>
      <c r="G1" s="167"/>
    </row>
    <row r="2" spans="1:7">
      <c r="A2" s="163" t="s">
        <v>115</v>
      </c>
      <c r="B2" s="117" t="s">
        <v>60</v>
      </c>
      <c r="C2" s="145" t="s">
        <v>3</v>
      </c>
      <c r="D2" s="168" t="s">
        <v>116</v>
      </c>
      <c r="E2" s="163" t="s">
        <v>117</v>
      </c>
      <c r="F2" s="117" t="s">
        <v>60</v>
      </c>
      <c r="G2" s="145" t="s">
        <v>3</v>
      </c>
    </row>
    <row r="3" spans="1:7">
      <c r="A3" s="163"/>
      <c r="B3" s="117" t="s">
        <v>69</v>
      </c>
      <c r="C3" s="145"/>
      <c r="D3" s="168"/>
      <c r="E3" s="163"/>
      <c r="F3" s="117" t="s">
        <v>69</v>
      </c>
      <c r="G3" s="145"/>
    </row>
    <row r="4" spans="1:7">
      <c r="A4" s="118"/>
      <c r="B4" s="119"/>
      <c r="C4" s="120"/>
      <c r="D4" s="160" t="s">
        <v>116</v>
      </c>
      <c r="E4" s="70"/>
      <c r="F4" s="121"/>
      <c r="G4" s="122"/>
    </row>
    <row r="5" spans="1:7">
      <c r="A5" s="118"/>
      <c r="B5" s="119"/>
      <c r="C5" s="123"/>
      <c r="D5" s="161"/>
      <c r="E5" s="70"/>
      <c r="F5" s="121"/>
      <c r="G5" s="122"/>
    </row>
    <row r="6" spans="1:7">
      <c r="A6" s="105"/>
      <c r="B6" s="124"/>
      <c r="C6" s="100"/>
      <c r="D6" s="162"/>
      <c r="E6" s="70"/>
      <c r="F6" s="121"/>
      <c r="G6" s="122"/>
    </row>
  </sheetData>
  <mergeCells count="7">
    <mergeCell ref="D4:D6"/>
    <mergeCell ref="A1:G1"/>
    <mergeCell ref="A2:A3"/>
    <mergeCell ref="C2:C3"/>
    <mergeCell ref="D2:D3"/>
    <mergeCell ref="E2:E3"/>
    <mergeCell ref="G2:G3"/>
  </mergeCells>
  <conditionalFormatting sqref="A6">
    <cfRule type="cellIs" dxfId="0" priority="1" operator="equal">
      <formula>"PG"</formula>
    </cfRule>
  </conditionalFormatting>
  <dataValidations count="1">
    <dataValidation allowBlank="1" showInputMessage="1" showErrorMessage="1" prompt="Gebruik alleen duidelijke cursusnamen. " sqref="A6" xr:uid="{93A81644-9B38-40D6-B4C1-3EAD34FA89C3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4DF0788749D458256E628A024F34E" ma:contentTypeVersion="14" ma:contentTypeDescription="Een nieuw document maken." ma:contentTypeScope="" ma:versionID="e43caaf13a55a0cfae5e046de7133ce6">
  <xsd:schema xmlns:xsd="http://www.w3.org/2001/XMLSchema" xmlns:xs="http://www.w3.org/2001/XMLSchema" xmlns:p="http://schemas.microsoft.com/office/2006/metadata/properties" xmlns:ns2="9b2cbfa4-0987-4b0a-a257-32e4b7ace4aa" xmlns:ns3="7304b1cd-efc0-4725-a715-891a0e182c55" targetNamespace="http://schemas.microsoft.com/office/2006/metadata/properties" ma:root="true" ma:fieldsID="b2a1d7d97e3cbf664c7f1b96468736e7" ns2:_="" ns3:_="">
    <xsd:import namespace="9b2cbfa4-0987-4b0a-a257-32e4b7ace4aa"/>
    <xsd:import namespace="7304b1cd-efc0-4725-a715-891a0e182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cbfa4-0987-4b0a-a257-32e4b7ac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d5477cde-f098-4d32-ba13-c78038edde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4b1cd-efc0-4725-a715-891a0e182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4ba66b0-9128-44c4-bb91-f27a26d3e58e}" ma:internalName="TaxCatchAll" ma:showField="CatchAllData" ma:web="7304b1cd-efc0-4725-a715-891a0e182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2cbfa4-0987-4b0a-a257-32e4b7ace4aa">
      <Terms xmlns="http://schemas.microsoft.com/office/infopath/2007/PartnerControls"/>
    </lcf76f155ced4ddcb4097134ff3c332f>
    <TaxCatchAll xmlns="7304b1cd-efc0-4725-a715-891a0e182c55" xsi:nil="true"/>
  </documentManagement>
</p:properties>
</file>

<file path=customXml/itemProps1.xml><?xml version="1.0" encoding="utf-8"?>
<ds:datastoreItem xmlns:ds="http://schemas.openxmlformats.org/officeDocument/2006/customXml" ds:itemID="{8D329337-AC41-45B9-87BB-CD2086C087DD}"/>
</file>

<file path=customXml/itemProps2.xml><?xml version="1.0" encoding="utf-8"?>
<ds:datastoreItem xmlns:ds="http://schemas.openxmlformats.org/officeDocument/2006/customXml" ds:itemID="{B8B82EFA-8DD0-4AD3-9853-57D7F9EC15D3}"/>
</file>

<file path=customXml/itemProps3.xml><?xml version="1.0" encoding="utf-8"?>
<ds:datastoreItem xmlns:ds="http://schemas.openxmlformats.org/officeDocument/2006/customXml" ds:itemID="{ECC3FDE9-CDCB-4A0B-A967-17EB9F9B4C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Hogeschool Rotterdam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MousS</dc:creator>
  <cp:keywords/>
  <dc:description/>
  <cp:lastModifiedBy>Siera, H. (Hester)</cp:lastModifiedBy>
  <cp:revision/>
  <dcterms:created xsi:type="dcterms:W3CDTF">2011-01-11T13:41:48Z</dcterms:created>
  <dcterms:modified xsi:type="dcterms:W3CDTF">2024-05-07T08:05:36Z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0x0101004C94DF0788749D458256E628A024F34E</vt:lpwstr>
  </property>
  <property fmtid="{D5CDD505-2E9C-101B-9397-08002B2CF9AE}" pid="3" name="MediaServiceImageTags">
    <vt:lpwstr/>
  </property>
</Properties>
</file>